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360" windowWidth="6480" windowHeight="5175" activeTab="1"/>
  </bookViews>
  <sheets>
    <sheet name="JA-L1046-Detailed Budget" sheetId="1" r:id="rId1"/>
    <sheet name="Procurement Plan Detailed" sheetId="2" r:id="rId2"/>
    <sheet name="Procurement Plan Summary" sheetId="3" r:id="rId3"/>
  </sheets>
  <definedNames>
    <definedName name="_edn1" localSheetId="0">'JA-L1046-Detailed Budget'!#REF!</definedName>
    <definedName name="_ednref1" localSheetId="0">'JA-L1046-Detailed Budget'!#REF!</definedName>
    <definedName name="_xlnm.Print_Area" localSheetId="0">'JA-L1046-Detailed Budget'!$A$1:$AG$187</definedName>
    <definedName name="_xlnm.Print_Area" localSheetId="1">'Procurement Plan Detailed'!$B$3:$O$164</definedName>
    <definedName name="_xlnm.Print_Titles" localSheetId="0">'JA-L1046-Detailed Budget'!$6:$7</definedName>
  </definedNames>
  <calcPr calcId="145621" concurrentCalc="0"/>
</workbook>
</file>

<file path=xl/calcChain.xml><?xml version="1.0" encoding="utf-8"?>
<calcChain xmlns="http://schemas.openxmlformats.org/spreadsheetml/2006/main">
  <c r="G163" i="1" l="1"/>
  <c r="G148" i="1"/>
  <c r="G137" i="1"/>
  <c r="G121" i="1"/>
  <c r="G120" i="1"/>
  <c r="G182" i="1"/>
  <c r="G186" i="1"/>
  <c r="G189" i="1"/>
  <c r="G92" i="1"/>
  <c r="Q148" i="1"/>
  <c r="AF92" i="1"/>
  <c r="AA92" i="1"/>
  <c r="V92" i="1"/>
  <c r="Q92" i="1"/>
  <c r="G10" i="1"/>
  <c r="V85" i="1"/>
  <c r="G85" i="1"/>
  <c r="Q85" i="1"/>
  <c r="L148" i="1"/>
  <c r="V9" i="1"/>
  <c r="L63" i="1"/>
  <c r="L92" i="1"/>
  <c r="G138" i="2"/>
  <c r="G144" i="2"/>
  <c r="G63" i="1"/>
  <c r="L119" i="1"/>
  <c r="G185" i="1"/>
  <c r="Q159" i="1"/>
  <c r="L149" i="1"/>
  <c r="G149" i="1"/>
  <c r="G155" i="2"/>
  <c r="H38" i="2"/>
  <c r="G181" i="1"/>
  <c r="G184" i="1"/>
  <c r="G173" i="1"/>
  <c r="AF174" i="1"/>
  <c r="AA174" i="1"/>
  <c r="V174" i="1"/>
  <c r="Q174" i="1"/>
  <c r="L174" i="1"/>
  <c r="Q128" i="1"/>
  <c r="Q129" i="1"/>
  <c r="V127" i="1"/>
  <c r="V126" i="1"/>
  <c r="Q107" i="1"/>
  <c r="G107" i="1"/>
  <c r="H36" i="2"/>
  <c r="Q108" i="1"/>
  <c r="G108" i="1"/>
  <c r="H37" i="2"/>
  <c r="Q109" i="1"/>
  <c r="Q106" i="1"/>
  <c r="G106" i="1"/>
  <c r="H35" i="2"/>
  <c r="Q100" i="1"/>
  <c r="Q116" i="1"/>
  <c r="Q115" i="1"/>
  <c r="Q104" i="1"/>
  <c r="Q103" i="1"/>
  <c r="V91" i="1"/>
  <c r="AF75" i="1"/>
  <c r="AA75" i="1"/>
  <c r="Q68" i="1"/>
  <c r="F164" i="1"/>
  <c r="L164" i="1"/>
  <c r="L163" i="1"/>
  <c r="Q164" i="1"/>
  <c r="L155" i="1"/>
  <c r="Q155" i="1"/>
  <c r="G82" i="1"/>
  <c r="G88" i="2"/>
  <c r="G87" i="2"/>
  <c r="G89" i="2"/>
  <c r="Q82" i="1"/>
  <c r="L82" i="1"/>
  <c r="G30" i="1"/>
  <c r="G106" i="2"/>
  <c r="G28" i="1"/>
  <c r="H10" i="2"/>
  <c r="G25" i="1"/>
  <c r="G24" i="1"/>
  <c r="G22" i="1"/>
  <c r="G20" i="1"/>
  <c r="G18" i="1"/>
  <c r="G17" i="1"/>
  <c r="H8" i="2"/>
  <c r="G14" i="1"/>
  <c r="G12" i="1"/>
  <c r="AA10" i="1"/>
  <c r="AF10" i="1"/>
  <c r="Q75" i="1"/>
  <c r="AA177" i="1"/>
  <c r="AF172" i="1"/>
  <c r="AA172" i="1"/>
  <c r="V172" i="1"/>
  <c r="G172" i="1"/>
  <c r="Q172" i="1"/>
  <c r="L172" i="1"/>
  <c r="AA171" i="1"/>
  <c r="V171" i="1"/>
  <c r="Q171" i="1"/>
  <c r="L171" i="1"/>
  <c r="AF168" i="1"/>
  <c r="AF163" i="1"/>
  <c r="AF169" i="1"/>
  <c r="AA169" i="1"/>
  <c r="AA168" i="1"/>
  <c r="V169" i="1"/>
  <c r="G169" i="1"/>
  <c r="H69" i="2"/>
  <c r="V168" i="1"/>
  <c r="Q169" i="1"/>
  <c r="Q168" i="1"/>
  <c r="Q163" i="1"/>
  <c r="AA167" i="1"/>
  <c r="V167" i="1"/>
  <c r="Q167" i="1"/>
  <c r="L154" i="1"/>
  <c r="G154" i="1"/>
  <c r="H60" i="2"/>
  <c r="Q152" i="1"/>
  <c r="AF155" i="1"/>
  <c r="AA155" i="1"/>
  <c r="V155" i="1"/>
  <c r="F159" i="1"/>
  <c r="AF153" i="1"/>
  <c r="AA153" i="1"/>
  <c r="V153" i="1"/>
  <c r="AA161" i="1"/>
  <c r="V161" i="1"/>
  <c r="V158" i="1"/>
  <c r="Q158" i="1"/>
  <c r="V159" i="1"/>
  <c r="G159" i="1"/>
  <c r="H63" i="2"/>
  <c r="AF160" i="1"/>
  <c r="AA160" i="1"/>
  <c r="V160" i="1"/>
  <c r="AF162" i="1"/>
  <c r="AA162" i="1"/>
  <c r="V162" i="1"/>
  <c r="V163" i="1"/>
  <c r="Q137" i="1"/>
  <c r="L138" i="1"/>
  <c r="Q112" i="1"/>
  <c r="G112" i="1"/>
  <c r="L72" i="1"/>
  <c r="V45" i="1"/>
  <c r="L45" i="1"/>
  <c r="Q45" i="1"/>
  <c r="G45" i="1"/>
  <c r="H12" i="2"/>
  <c r="Q44" i="1"/>
  <c r="G44" i="1"/>
  <c r="H11" i="2"/>
  <c r="W44" i="1"/>
  <c r="V15" i="1"/>
  <c r="L15" i="1"/>
  <c r="V13" i="1"/>
  <c r="Q13" i="1"/>
  <c r="L13" i="1"/>
  <c r="G13" i="1"/>
  <c r="Q70" i="1"/>
  <c r="AF79" i="1"/>
  <c r="V71" i="1"/>
  <c r="Q71" i="1"/>
  <c r="G71" i="1"/>
  <c r="G127" i="2"/>
  <c r="L71" i="1"/>
  <c r="L83" i="1"/>
  <c r="G83" i="1"/>
  <c r="H27" i="2"/>
  <c r="H26" i="2"/>
  <c r="L81" i="1"/>
  <c r="G81" i="1"/>
  <c r="V75" i="1"/>
  <c r="L75" i="1"/>
  <c r="V69" i="1"/>
  <c r="Q69" i="1"/>
  <c r="L69" i="1"/>
  <c r="Q15" i="1"/>
  <c r="Q53" i="1"/>
  <c r="G53" i="1"/>
  <c r="L27" i="1"/>
  <c r="Q27" i="1"/>
  <c r="G27" i="1"/>
  <c r="G81" i="2"/>
  <c r="AF171" i="1"/>
  <c r="AA180" i="1"/>
  <c r="Q180" i="1"/>
  <c r="AF180" i="1"/>
  <c r="V180" i="1"/>
  <c r="L180" i="1"/>
  <c r="Q179" i="1"/>
  <c r="AA179" i="1"/>
  <c r="AF179" i="1"/>
  <c r="V179" i="1"/>
  <c r="L179" i="1"/>
  <c r="AF178" i="1"/>
  <c r="AA178" i="1"/>
  <c r="V178" i="1"/>
  <c r="Q178" i="1"/>
  <c r="L178" i="1"/>
  <c r="V177" i="1"/>
  <c r="L177" i="1"/>
  <c r="AA176" i="1"/>
  <c r="V176" i="1"/>
  <c r="Q176" i="1"/>
  <c r="L176" i="1"/>
  <c r="AF175" i="1"/>
  <c r="AA175" i="1"/>
  <c r="V175" i="1"/>
  <c r="G175" i="1"/>
  <c r="Q175" i="1"/>
  <c r="L175" i="1"/>
  <c r="L133" i="1"/>
  <c r="L132" i="1"/>
  <c r="G132" i="1"/>
  <c r="L131" i="1"/>
  <c r="L130" i="1"/>
  <c r="L127" i="1"/>
  <c r="L126" i="1"/>
  <c r="G126" i="1"/>
  <c r="G93" i="2"/>
  <c r="L134" i="1"/>
  <c r="L125" i="1"/>
  <c r="V124" i="1"/>
  <c r="L124" i="1"/>
  <c r="Q102" i="1"/>
  <c r="Q99" i="1"/>
  <c r="Q98" i="1"/>
  <c r="Q59" i="1"/>
  <c r="G59" i="1"/>
  <c r="G84" i="2"/>
  <c r="V55" i="1"/>
  <c r="D118" i="2"/>
  <c r="D117" i="2"/>
  <c r="D116" i="2"/>
  <c r="D115" i="2"/>
  <c r="D114" i="2"/>
  <c r="D113" i="2"/>
  <c r="D112" i="2"/>
  <c r="D111" i="2"/>
  <c r="D110" i="2"/>
  <c r="D109" i="2"/>
  <c r="D108" i="2"/>
  <c r="G178" i="1"/>
  <c r="AD29" i="2"/>
  <c r="G166" i="1"/>
  <c r="G162" i="2"/>
  <c r="G165" i="1"/>
  <c r="G161" i="2"/>
  <c r="G147" i="1"/>
  <c r="H57" i="2"/>
  <c r="G146" i="1"/>
  <c r="G153" i="2"/>
  <c r="G145" i="1"/>
  <c r="H56" i="2"/>
  <c r="G144" i="1"/>
  <c r="G152" i="2"/>
  <c r="G143" i="1"/>
  <c r="H55" i="2"/>
  <c r="G142" i="1"/>
  <c r="H54" i="2"/>
  <c r="G141" i="1"/>
  <c r="G95" i="2"/>
  <c r="G94" i="2"/>
  <c r="G140" i="1"/>
  <c r="G139" i="1"/>
  <c r="G138" i="1"/>
  <c r="G122" i="1"/>
  <c r="G92" i="2"/>
  <c r="G123" i="1"/>
  <c r="H45" i="2"/>
  <c r="Q23" i="1"/>
  <c r="Q162" i="1"/>
  <c r="L162" i="1"/>
  <c r="Q161" i="1"/>
  <c r="L161" i="1"/>
  <c r="G161" i="1"/>
  <c r="H65" i="2"/>
  <c r="Q160" i="1"/>
  <c r="G158" i="1"/>
  <c r="H62" i="2"/>
  <c r="AF157" i="1"/>
  <c r="G157" i="1"/>
  <c r="G98" i="2"/>
  <c r="AA157" i="1"/>
  <c r="V157" i="1"/>
  <c r="Q157" i="1"/>
  <c r="AF156" i="1"/>
  <c r="AF148" i="1"/>
  <c r="AA156" i="1"/>
  <c r="V156" i="1"/>
  <c r="Q156" i="1"/>
  <c r="L156" i="1"/>
  <c r="Q153" i="1"/>
  <c r="G153" i="1"/>
  <c r="H59" i="2"/>
  <c r="L152" i="1"/>
  <c r="Q151" i="1"/>
  <c r="L151" i="1"/>
  <c r="L150" i="1"/>
  <c r="G150" i="1"/>
  <c r="V137" i="1"/>
  <c r="AA137" i="1"/>
  <c r="L137" i="1"/>
  <c r="L136" i="1"/>
  <c r="G136" i="1"/>
  <c r="G149" i="2"/>
  <c r="L135" i="1"/>
  <c r="G135" i="1"/>
  <c r="H52" i="2"/>
  <c r="V134" i="1"/>
  <c r="G134" i="1"/>
  <c r="H51" i="2"/>
  <c r="G133" i="1"/>
  <c r="H50" i="2"/>
  <c r="G131" i="1"/>
  <c r="G130" i="1"/>
  <c r="G148" i="2"/>
  <c r="AF129" i="1"/>
  <c r="AA129" i="1"/>
  <c r="V129" i="1"/>
  <c r="G129" i="1"/>
  <c r="AF128" i="1"/>
  <c r="G128" i="1"/>
  <c r="H49" i="2"/>
  <c r="AA128" i="1"/>
  <c r="AA121" i="1"/>
  <c r="V128" i="1"/>
  <c r="V125" i="1"/>
  <c r="G125" i="1"/>
  <c r="H47" i="2"/>
  <c r="AF137" i="1"/>
  <c r="Q121" i="1"/>
  <c r="AF85" i="1"/>
  <c r="AF80" i="1"/>
  <c r="L118" i="1"/>
  <c r="G118" i="1"/>
  <c r="H41" i="2"/>
  <c r="L117" i="1"/>
  <c r="G117" i="1"/>
  <c r="G116" i="1"/>
  <c r="G115" i="1"/>
  <c r="Q113" i="1"/>
  <c r="G113" i="1"/>
  <c r="Q111" i="1"/>
  <c r="G111" i="1"/>
  <c r="H39" i="2"/>
  <c r="G109" i="1"/>
  <c r="V102" i="1"/>
  <c r="G102" i="1"/>
  <c r="G143" i="2"/>
  <c r="G100" i="1"/>
  <c r="G142" i="2"/>
  <c r="L99" i="1"/>
  <c r="G99" i="1"/>
  <c r="G141" i="2"/>
  <c r="L98" i="1"/>
  <c r="G98" i="1"/>
  <c r="G140" i="2"/>
  <c r="Q97" i="1"/>
  <c r="Q96" i="1"/>
  <c r="L97" i="1"/>
  <c r="G97" i="1"/>
  <c r="L96" i="1"/>
  <c r="G96" i="1"/>
  <c r="Q95" i="1"/>
  <c r="L95" i="1"/>
  <c r="G95" i="1"/>
  <c r="G103" i="1"/>
  <c r="H33" i="2"/>
  <c r="G104" i="1"/>
  <c r="H34" i="2"/>
  <c r="L70" i="1"/>
  <c r="L79" i="1"/>
  <c r="L42" i="1"/>
  <c r="G42" i="1"/>
  <c r="G118" i="2"/>
  <c r="L41" i="1"/>
  <c r="L40" i="1"/>
  <c r="L39" i="1"/>
  <c r="L38" i="1"/>
  <c r="L37" i="1"/>
  <c r="L36" i="1"/>
  <c r="L35" i="1"/>
  <c r="L34" i="1"/>
  <c r="L33" i="1"/>
  <c r="L32" i="1"/>
  <c r="V51" i="1"/>
  <c r="V50" i="1"/>
  <c r="V48" i="1"/>
  <c r="V49" i="1"/>
  <c r="V47" i="1"/>
  <c r="V41" i="1"/>
  <c r="V40" i="1"/>
  <c r="V39" i="1"/>
  <c r="V38" i="1"/>
  <c r="V37" i="1"/>
  <c r="G37" i="1"/>
  <c r="G113" i="2"/>
  <c r="V36" i="1"/>
  <c r="V35" i="1"/>
  <c r="V34" i="1"/>
  <c r="V33" i="1"/>
  <c r="V32" i="1"/>
  <c r="V31" i="1"/>
  <c r="V23" i="1"/>
  <c r="V21" i="1"/>
  <c r="Q51" i="1"/>
  <c r="Q50" i="1"/>
  <c r="Q49" i="1"/>
  <c r="Q48" i="1"/>
  <c r="Q47" i="1"/>
  <c r="Q41" i="1"/>
  <c r="Q40" i="1"/>
  <c r="Q39" i="1"/>
  <c r="Q38" i="1"/>
  <c r="Q37" i="1"/>
  <c r="Q36" i="1"/>
  <c r="G36" i="1"/>
  <c r="G112" i="2"/>
  <c r="Q35" i="1"/>
  <c r="G35" i="1"/>
  <c r="G111" i="2"/>
  <c r="Q34" i="1"/>
  <c r="Q33" i="1"/>
  <c r="Q32" i="1"/>
  <c r="Q31" i="1"/>
  <c r="Q21" i="1"/>
  <c r="L51" i="1"/>
  <c r="L50" i="1"/>
  <c r="G50" i="1"/>
  <c r="H16" i="2"/>
  <c r="L49" i="1"/>
  <c r="G49" i="1"/>
  <c r="H15" i="2"/>
  <c r="L48" i="1"/>
  <c r="L47" i="1"/>
  <c r="G47" i="1"/>
  <c r="H13" i="2"/>
  <c r="L31" i="1"/>
  <c r="G31" i="1"/>
  <c r="G107" i="2"/>
  <c r="L23" i="1"/>
  <c r="L21" i="1"/>
  <c r="V61" i="1"/>
  <c r="G61" i="1"/>
  <c r="G121" i="2"/>
  <c r="AF57" i="1"/>
  <c r="AF52" i="1"/>
  <c r="AA57" i="1"/>
  <c r="AA52" i="1"/>
  <c r="AA9" i="1"/>
  <c r="V57" i="1"/>
  <c r="Q57" i="1"/>
  <c r="Q55" i="1"/>
  <c r="G55" i="1"/>
  <c r="G120" i="2"/>
  <c r="G32" i="1"/>
  <c r="G108" i="2"/>
  <c r="L10" i="1"/>
  <c r="L9" i="1"/>
  <c r="G70" i="1"/>
  <c r="H23" i="2"/>
  <c r="G51" i="1"/>
  <c r="H17" i="2"/>
  <c r="L52" i="1"/>
  <c r="V52" i="1"/>
  <c r="AA85" i="1"/>
  <c r="Q91" i="1"/>
  <c r="Q90" i="1"/>
  <c r="G90" i="1"/>
  <c r="G136" i="2"/>
  <c r="Q89" i="1"/>
  <c r="Q88" i="1"/>
  <c r="L88" i="1"/>
  <c r="G88" i="1"/>
  <c r="G135" i="2"/>
  <c r="L87" i="1"/>
  <c r="G87" i="1"/>
  <c r="H30" i="2"/>
  <c r="L86" i="1"/>
  <c r="G86" i="1"/>
  <c r="H29" i="2"/>
  <c r="AA80" i="1"/>
  <c r="V80" i="1"/>
  <c r="Q84" i="1"/>
  <c r="G84" i="1"/>
  <c r="G133" i="2"/>
  <c r="AA79" i="1"/>
  <c r="V79" i="1"/>
  <c r="Q79" i="1"/>
  <c r="AF78" i="1"/>
  <c r="AF77" i="1"/>
  <c r="AF76" i="1"/>
  <c r="AA78" i="1"/>
  <c r="AA77" i="1"/>
  <c r="AA76" i="1"/>
  <c r="V78" i="1"/>
  <c r="V77" i="1"/>
  <c r="V76" i="1"/>
  <c r="Q78" i="1"/>
  <c r="Q77" i="1"/>
  <c r="Q76" i="1"/>
  <c r="L78" i="1"/>
  <c r="L77" i="1"/>
  <c r="L76" i="1"/>
  <c r="AF74" i="1"/>
  <c r="AF73" i="1"/>
  <c r="AA74" i="1"/>
  <c r="AA73" i="1"/>
  <c r="V74" i="1"/>
  <c r="G74" i="1"/>
  <c r="V73" i="1"/>
  <c r="G73" i="1"/>
  <c r="Q74" i="1"/>
  <c r="Q73" i="1"/>
  <c r="AF72" i="1"/>
  <c r="AA72" i="1"/>
  <c r="AA64" i="1"/>
  <c r="AA63" i="1"/>
  <c r="V72" i="1"/>
  <c r="Q72" i="1"/>
  <c r="L67" i="1"/>
  <c r="G67" i="1"/>
  <c r="L66" i="1"/>
  <c r="G66" i="1"/>
  <c r="L65" i="1"/>
  <c r="G65" i="1"/>
  <c r="L68" i="1"/>
  <c r="G68" i="1"/>
  <c r="G126" i="2"/>
  <c r="G79" i="1"/>
  <c r="G130" i="2"/>
  <c r="G91" i="1"/>
  <c r="G137" i="2"/>
  <c r="G89" i="1"/>
  <c r="H31" i="2"/>
  <c r="AF64" i="1"/>
  <c r="AF63" i="1"/>
  <c r="G72" i="1"/>
  <c r="G128" i="2"/>
  <c r="G77" i="1"/>
  <c r="G78" i="1"/>
  <c r="Q52" i="1"/>
  <c r="G23" i="1"/>
  <c r="Q10" i="1"/>
  <c r="Q9" i="1"/>
  <c r="G34" i="1"/>
  <c r="G110" i="2"/>
  <c r="G38" i="1"/>
  <c r="G114" i="2"/>
  <c r="G40" i="1"/>
  <c r="G116" i="2"/>
  <c r="G48" i="1"/>
  <c r="H14" i="2"/>
  <c r="H7" i="2"/>
  <c r="G33" i="1"/>
  <c r="G109" i="2"/>
  <c r="G41" i="1"/>
  <c r="G117" i="2"/>
  <c r="H40" i="2"/>
  <c r="H32" i="2"/>
  <c r="Q120" i="1"/>
  <c r="AF121" i="1"/>
  <c r="AF120" i="1"/>
  <c r="G151" i="2"/>
  <c r="Q170" i="1"/>
  <c r="G75" i="1"/>
  <c r="H25" i="2"/>
  <c r="G167" i="1"/>
  <c r="H68" i="2"/>
  <c r="G39" i="1"/>
  <c r="G115" i="2"/>
  <c r="G152" i="1"/>
  <c r="G158" i="2"/>
  <c r="G156" i="1"/>
  <c r="G97" i="2"/>
  <c r="V170" i="1"/>
  <c r="G124" i="1"/>
  <c r="H46" i="2"/>
  <c r="L121" i="1"/>
  <c r="AF170" i="1"/>
  <c r="G179" i="1"/>
  <c r="G180" i="1"/>
  <c r="G15" i="1"/>
  <c r="G69" i="1"/>
  <c r="H24" i="2"/>
  <c r="AA163" i="1"/>
  <c r="L170" i="1"/>
  <c r="AA170" i="1"/>
  <c r="AF9" i="1"/>
  <c r="Q64" i="1"/>
  <c r="L64" i="1"/>
  <c r="G57" i="1"/>
  <c r="G83" i="2"/>
  <c r="G82" i="2"/>
  <c r="G21" i="1"/>
  <c r="H9" i="2"/>
  <c r="V10" i="1"/>
  <c r="G162" i="1"/>
  <c r="H66" i="2"/>
  <c r="G160" i="1"/>
  <c r="H64" i="2"/>
  <c r="AA148" i="1"/>
  <c r="G155" i="1"/>
  <c r="H61" i="2"/>
  <c r="G96" i="2"/>
  <c r="H28" i="2"/>
  <c r="G125" i="2"/>
  <c r="AA120" i="1"/>
  <c r="AA186" i="1"/>
  <c r="G119" i="2"/>
  <c r="H53" i="2"/>
  <c r="G52" i="1"/>
  <c r="H19" i="2"/>
  <c r="H18" i="2"/>
  <c r="G156" i="2"/>
  <c r="G134" i="2"/>
  <c r="G139" i="2"/>
  <c r="AF182" i="1"/>
  <c r="AF186" i="1"/>
  <c r="G80" i="1"/>
  <c r="G132" i="2"/>
  <c r="G131" i="2"/>
  <c r="C171" i="2"/>
  <c r="H67" i="2"/>
  <c r="G80" i="2"/>
  <c r="G79" i="2"/>
  <c r="G76" i="1"/>
  <c r="V148" i="1"/>
  <c r="V120" i="1"/>
  <c r="V121" i="1"/>
  <c r="G151" i="1"/>
  <c r="G157" i="2"/>
  <c r="G168" i="1"/>
  <c r="G163" i="2"/>
  <c r="V64" i="1"/>
  <c r="L80" i="1"/>
  <c r="L120" i="1"/>
  <c r="G127" i="1"/>
  <c r="H48" i="2"/>
  <c r="G164" i="1"/>
  <c r="L85" i="1"/>
  <c r="Q80" i="1"/>
  <c r="Q63" i="1"/>
  <c r="G171" i="1"/>
  <c r="G170" i="1"/>
  <c r="G147" i="2"/>
  <c r="H22" i="2"/>
  <c r="G91" i="2"/>
  <c r="G150" i="2"/>
  <c r="G154" i="2"/>
  <c r="G105" i="2"/>
  <c r="C172" i="2"/>
  <c r="G99" i="2"/>
  <c r="F167" i="2"/>
  <c r="C13" i="3"/>
  <c r="H58" i="2"/>
  <c r="C177" i="2"/>
  <c r="L182" i="1"/>
  <c r="V63" i="1"/>
  <c r="V186" i="1"/>
  <c r="G9" i="1"/>
  <c r="L186" i="1"/>
  <c r="G129" i="2"/>
  <c r="G124" i="2"/>
  <c r="G145" i="2"/>
  <c r="C169" i="2"/>
  <c r="C176" i="2"/>
  <c r="G85" i="2"/>
  <c r="H42" i="2"/>
  <c r="C168" i="2"/>
  <c r="C173" i="2"/>
  <c r="Q186" i="1"/>
  <c r="Q182" i="1"/>
  <c r="C167" i="2"/>
  <c r="G122" i="2"/>
  <c r="AA182" i="1"/>
  <c r="H44" i="2"/>
  <c r="C175" i="2"/>
  <c r="G160" i="2"/>
  <c r="G159" i="2"/>
  <c r="C178" i="2"/>
  <c r="G64" i="1"/>
  <c r="H20" i="2"/>
  <c r="V182" i="1"/>
  <c r="AH186" i="1"/>
  <c r="H70" i="2"/>
  <c r="F168" i="2"/>
  <c r="C14" i="3"/>
  <c r="C170" i="2"/>
  <c r="G164" i="2"/>
  <c r="F166" i="2"/>
  <c r="D21" i="3"/>
  <c r="D19" i="3"/>
  <c r="C19" i="3"/>
  <c r="C20" i="3"/>
  <c r="D20" i="3"/>
  <c r="C166" i="2"/>
  <c r="F169" i="2"/>
  <c r="C12" i="3"/>
  <c r="C174" i="2"/>
  <c r="C180" i="2"/>
  <c r="C21" i="3"/>
  <c r="C22" i="3"/>
  <c r="D22" i="3"/>
  <c r="C15" i="3"/>
  <c r="V183" i="1"/>
  <c r="Q183" i="1"/>
  <c r="L187" i="1"/>
  <c r="AF187" i="1"/>
  <c r="L183" i="1"/>
  <c r="AF183" i="1"/>
  <c r="AA183" i="1"/>
  <c r="AA187" i="1"/>
  <c r="Q187" i="1"/>
  <c r="V187" i="1"/>
  <c r="AH187" i="1"/>
  <c r="AI187" i="1"/>
  <c r="AH183" i="1"/>
  <c r="AI183" i="1"/>
</calcChain>
</file>

<file path=xl/comments1.xml><?xml version="1.0" encoding="utf-8"?>
<comments xmlns="http://schemas.openxmlformats.org/spreadsheetml/2006/main">
  <authors>
    <author>Test</author>
    <author>Trina S. Richards</author>
    <author>Sash</author>
  </authors>
  <commentList>
    <comment ref="M8" authorId="0">
      <text>
        <r>
          <rPr>
            <b/>
            <sz val="9"/>
            <color indexed="81"/>
            <rFont val="Tahoma"/>
            <family val="2"/>
          </rPr>
          <t>Test:</t>
        </r>
        <r>
          <rPr>
            <sz val="9"/>
            <color indexed="81"/>
            <rFont val="Tahoma"/>
            <family val="2"/>
          </rPr>
          <t xml:space="preserve">
RC: RECURRING COST</t>
        </r>
      </text>
    </comment>
    <comment ref="C11" authorId="1">
      <text>
        <r>
          <rPr>
            <sz val="9"/>
            <color indexed="81"/>
            <rFont val="Tahoma"/>
            <family val="2"/>
          </rPr>
          <t xml:space="preserve">includes 120,000 licenses
</t>
        </r>
      </text>
    </comment>
    <comment ref="C12" authorId="1">
      <text>
        <r>
          <rPr>
            <sz val="9"/>
            <color indexed="81"/>
            <rFont val="Tahoma"/>
            <family val="2"/>
          </rPr>
          <t xml:space="preserve">includes 120,000 licenses
</t>
        </r>
      </text>
    </comment>
    <comment ref="D142" authorId="2">
      <text>
        <r>
          <rPr>
            <b/>
            <sz val="9"/>
            <color indexed="81"/>
            <rFont val="Tahoma"/>
            <family val="2"/>
          </rPr>
          <t>Sacha:</t>
        </r>
        <r>
          <rPr>
            <sz val="9"/>
            <color indexed="81"/>
            <rFont val="Tahoma"/>
            <family val="2"/>
          </rPr>
          <t xml:space="preserve">
These numbers needs to verify by IAD.
</t>
        </r>
        <r>
          <rPr>
            <b/>
            <sz val="9"/>
            <color indexed="81"/>
            <rFont val="Tahoma"/>
            <family val="2"/>
          </rPr>
          <t>Computers</t>
        </r>
        <r>
          <rPr>
            <sz val="9"/>
            <color indexed="81"/>
            <rFont val="Tahoma"/>
            <family val="2"/>
          </rPr>
          <t xml:space="preserve"> - Most meet the minimum requirement, however they are outdated.
</t>
        </r>
        <r>
          <rPr>
            <b/>
            <sz val="9"/>
            <color indexed="81"/>
            <rFont val="Tahoma"/>
            <family val="2"/>
          </rPr>
          <t>Laptops</t>
        </r>
        <r>
          <rPr>
            <sz val="9"/>
            <color indexed="81"/>
            <rFont val="Tahoma"/>
            <family val="2"/>
          </rPr>
          <t xml:space="preserve"> - Most IAU are without sufficient laptops. To enable a smooth transition to e-working paper most M&amp;D are requesting laptops.
</t>
        </r>
        <r>
          <rPr>
            <b/>
            <sz val="9"/>
            <color indexed="81"/>
            <rFont val="Tahoma"/>
            <family val="2"/>
          </rPr>
          <t xml:space="preserve">Servers - </t>
        </r>
        <r>
          <rPr>
            <sz val="9"/>
            <color indexed="81"/>
            <rFont val="Tahoma"/>
            <family val="2"/>
          </rPr>
          <t xml:space="preserve">Some M&amp;D servers are not able to accomodate the software. Servers does not have sufficient memory. 
(The information provided are based on Pentana's specification which requires less than TeamMate).
The needs of the IAU will be more for TeamMate.
The Team at the Directorate are currently considering whether it would be prudent to have a dedicated server to host all M&amp;D. This to be discussed with Fiscal Services and your team </t>
        </r>
      </text>
    </comment>
  </commentList>
</comments>
</file>

<file path=xl/sharedStrings.xml><?xml version="1.0" encoding="utf-8"?>
<sst xmlns="http://schemas.openxmlformats.org/spreadsheetml/2006/main" count="1662" uniqueCount="565">
  <si>
    <t>JA-L1046. Public Sector Efficiency</t>
  </si>
  <si>
    <t># of units</t>
  </si>
  <si>
    <t>Unit</t>
  </si>
  <si>
    <t>Estimated Budget in US$</t>
  </si>
  <si>
    <t>Activities</t>
  </si>
  <si>
    <t>Input</t>
  </si>
  <si>
    <t>laptops</t>
  </si>
  <si>
    <t>#</t>
  </si>
  <si>
    <t>Unit value
(in US$)</t>
  </si>
  <si>
    <t>Total Cost
(in US$)</t>
  </si>
  <si>
    <t>Year 1</t>
  </si>
  <si>
    <t>Year 2</t>
  </si>
  <si>
    <t>Year 3</t>
  </si>
  <si>
    <t>Year 4</t>
  </si>
  <si>
    <t>International consultancy (firm)</t>
  </si>
  <si>
    <t>Global</t>
  </si>
  <si>
    <t>Printing of training materials</t>
  </si>
  <si>
    <t>Training facility rental</t>
  </si>
  <si>
    <t>Laptops</t>
  </si>
  <si>
    <t>Projectors</t>
  </si>
  <si>
    <t>Training materials (reproduction)</t>
  </si>
  <si>
    <t>Per Diem</t>
  </si>
  <si>
    <t>International consultancy (individual)</t>
  </si>
  <si>
    <t>International flight tickets</t>
  </si>
  <si>
    <t>days</t>
  </si>
  <si>
    <t>International flight ticket for consultant</t>
  </si>
  <si>
    <t>Per Diem for consultant</t>
  </si>
  <si>
    <t>Up-grade IT equipment</t>
  </si>
  <si>
    <t>In-country training for auditors</t>
  </si>
  <si>
    <t>Overseas attachments for auditors</t>
  </si>
  <si>
    <t>licenses</t>
  </si>
  <si>
    <t xml:space="preserve">Training </t>
  </si>
  <si>
    <t>Program Objective: Improve the efficiency of the Public Sector</t>
  </si>
  <si>
    <t>I</t>
  </si>
  <si>
    <t>RC</t>
  </si>
  <si>
    <t>Total Cost
 (in US$)</t>
  </si>
  <si>
    <t>Product/Output</t>
  </si>
  <si>
    <t>International  consultancy (individual)</t>
  </si>
  <si>
    <t xml:space="preserve">Introduction of new electronic Internal Audit working paper tool </t>
  </si>
  <si>
    <t>IT equipment</t>
  </si>
  <si>
    <t>IT support</t>
  </si>
  <si>
    <t>National Consultancy (individual)</t>
  </si>
  <si>
    <t>Manual (reproduction)</t>
  </si>
  <si>
    <t>Draft of new Procurement Manual and up-date of attached bidding documents</t>
  </si>
  <si>
    <t>Local consultancy (individual)</t>
  </si>
  <si>
    <t>Training program, in co-operation with MIND, for procurement employees involved in the whole process (both top Management and technical level)</t>
  </si>
  <si>
    <t>National consultancy (individual) for preparing curricula and training material for 8-module training program</t>
  </si>
  <si>
    <t>National consultancy (individual) for preparing curricula and training material for trainers</t>
  </si>
  <si>
    <t>Training material (reproduction)</t>
  </si>
  <si>
    <t>Training material (production of tutorial DVD)</t>
  </si>
  <si>
    <t>Communication and awareness of new Procurement Law and Manual among Government and Contractors</t>
  </si>
  <si>
    <t>National consultancy (firm) for designing and implementing the sensibilization and awareness campaign</t>
  </si>
  <si>
    <t>Certification of senior procurement specialist at Procurement Entities</t>
  </si>
  <si>
    <t>National consultancy (firm)</t>
  </si>
  <si>
    <t>3.1.2 IT equipment assigned for PA</t>
  </si>
  <si>
    <t>3.1.1 Auditors trained in-country (PA)</t>
  </si>
  <si>
    <t>Draft of ITA Manuals, including the mechanism for keeping it updated; and training to users of the Manual</t>
  </si>
  <si>
    <t>3.1.3 Auditors trained in country (ITA)</t>
  </si>
  <si>
    <t>3.1.4 Auditors trained overseas</t>
  </si>
  <si>
    <t>3.1.5 ITA Manual drafted and disseminated</t>
  </si>
  <si>
    <t>Increase interrogation software capacity and use for ITA</t>
  </si>
  <si>
    <t>Global: 52 - laptops     7- computers    5 - printers        6 -  servers</t>
  </si>
  <si>
    <t>3.2.3 Internal Audit Manual updated</t>
  </si>
  <si>
    <t>Update  and disseminate the IA Manual (to include an electronic working paper file component)</t>
  </si>
  <si>
    <t>Equipment and training for running of e-tendering software for procurement by bidding process method</t>
  </si>
  <si>
    <t>global</t>
  </si>
  <si>
    <t>units</t>
  </si>
  <si>
    <t>Implementation of Professional Development framework for  240 IAU, following new structure to be defined by Cabinet's Office by Year 1  of the program</t>
  </si>
  <si>
    <t>3.2.2 Software functioning at 19 IAUs  and  in addition, the Jamaica Customs Agency and IAD at MoF (approx. 200 licenses)</t>
  </si>
  <si>
    <t>International consultancy (firm) - Includes software purchase (licensenses), installation, configuration and training.</t>
  </si>
  <si>
    <t>Disbursement projections</t>
  </si>
  <si>
    <t>Exchange rate:</t>
  </si>
  <si>
    <t>J$/US$</t>
  </si>
  <si>
    <t>months</t>
  </si>
  <si>
    <t>Year 5</t>
  </si>
  <si>
    <t>Component 1. Human Resources Management (HRM)</t>
  </si>
  <si>
    <t>Manual (reproduction) for manuals to be 33 
IAUs; 12 Agencies and 15 IAD</t>
  </si>
  <si>
    <t>3.2.4 IA employees trained on PA and Payroll Audit</t>
  </si>
  <si>
    <t>Training logistics rental</t>
  </si>
  <si>
    <t>Strategic Workforce Planning - Seminar on International experiences</t>
  </si>
  <si>
    <t>Seminar</t>
  </si>
  <si>
    <t>International Consultancy (Firm)</t>
  </si>
  <si>
    <t>Strengthening HRM functions in MDAs through training activities, organized partnering with the Management Institute for National Development (MIND)</t>
  </si>
  <si>
    <t>HRM Units in MDAs</t>
  </si>
  <si>
    <t>Months</t>
  </si>
  <si>
    <t>1.1.2 SHRMD officials trained in HRM policy formulation and oversight for implementation</t>
  </si>
  <si>
    <t>1.1.4 'To-Be' Key HRM processes developed and mapped</t>
  </si>
  <si>
    <t>Strengthening analytical capacity of SHRMD to measure HRM performance in the overall public sector and at the institutional level at MDAs</t>
  </si>
  <si>
    <t>1.1.5  SHRMD trained on techniques for monitoring overall and institutional-level HRM performance</t>
  </si>
  <si>
    <t>International Consultancy (Individual)</t>
  </si>
  <si>
    <t>International flight ticket for individual international consultants and/or government officials from other Commonwealth countries</t>
  </si>
  <si>
    <t>Support /Maintenance-Payroll</t>
  </si>
  <si>
    <t>Implementation Services -Payroll</t>
  </si>
  <si>
    <t>Storage (SAN Disk space)  (28TB initial)</t>
  </si>
  <si>
    <t>Hardware for Secondary Location</t>
  </si>
  <si>
    <t>Hosting Fees  (Secondary System Hosted at Digicel)</t>
  </si>
  <si>
    <t>Train the Trainer</t>
  </si>
  <si>
    <t>Additional Training for Payroll</t>
  </si>
  <si>
    <t>Purchasing of SAN for secondary site</t>
  </si>
  <si>
    <t>SAN Software &amp; Maintenance - Secondary site</t>
  </si>
  <si>
    <t>50 PC's for HR Admins in SCS, SHRM (US $900 ea)</t>
  </si>
  <si>
    <t>100 PC's for Kiosks in MDA's (US $900 ea)</t>
  </si>
  <si>
    <t>Application Solutions expert (assuming being paid by salary and not hourly)</t>
  </si>
  <si>
    <t>2 Technical Application Experts (Developers) (US$50,000/yr)</t>
  </si>
  <si>
    <t>1 Senior DBA (US$50,000/yr)</t>
  </si>
  <si>
    <t>1 Senior QA ( Technical Tester) (US $40,000)</t>
  </si>
  <si>
    <t>1 Customer Service Rep. (US $ 15,000)</t>
  </si>
  <si>
    <t>Programme Director/Programme Executive</t>
  </si>
  <si>
    <t>Project Manager</t>
  </si>
  <si>
    <t xml:space="preserve">1 Senior Business Analysts </t>
  </si>
  <si>
    <t>2 Business Analyst</t>
  </si>
  <si>
    <t>1 Senior Quality Assurance Officers</t>
  </si>
  <si>
    <t>1 Quality Assurance Officers</t>
  </si>
  <si>
    <t>1 Administrative Assistant</t>
  </si>
  <si>
    <t>1 Technical Writer (HR Software Manual)</t>
  </si>
  <si>
    <t>Firewall</t>
  </si>
  <si>
    <t>2 Mbps Metro Ethernet WAN link (primary link)</t>
  </si>
  <si>
    <t>BVPN- Business Virtual Private Network (secondary link)</t>
  </si>
  <si>
    <t>Metro connection at Datacentre (J$110,000/month ie increase of J$22,000/month))</t>
  </si>
  <si>
    <t>Internet to data centre (J$175,000/month i.e. Increase J$44,000/month)</t>
  </si>
  <si>
    <t>1.2.1 HCMES covering all public sector acquired and implemented</t>
  </si>
  <si>
    <t>1.1.1 Workshop on international experiences on workforce planning delivered</t>
  </si>
  <si>
    <t>1.1.3 HRM Units in MDAs trained to carry out key HRM functions following central policies</t>
  </si>
  <si>
    <t>All 5 Years</t>
  </si>
  <si>
    <t>e-Gov Jamaica training programs delivered (cumulative)</t>
  </si>
  <si>
    <t>Strategic planing advice and workshops</t>
  </si>
  <si>
    <t>Travel</t>
  </si>
  <si>
    <t>Plane tickets</t>
  </si>
  <si>
    <t>Per-diem</t>
  </si>
  <si>
    <t>Days</t>
  </si>
  <si>
    <t>Consultants</t>
  </si>
  <si>
    <t>Travel (5 consultants)</t>
  </si>
  <si>
    <t>Perdiem (5 consultants x 30 days)</t>
  </si>
  <si>
    <t>International consultants</t>
  </si>
  <si>
    <t>International consultancy, technical advice (individual)</t>
  </si>
  <si>
    <t>Office equipment</t>
  </si>
  <si>
    <t>Travel (9 consultants)</t>
  </si>
  <si>
    <t>International Consultancy (organisational structure development of CIO's Office within MSTEM)</t>
  </si>
  <si>
    <t>ICT equipment office of the CIO</t>
  </si>
  <si>
    <t>Per-diem, 9 consultants x 30 days</t>
  </si>
  <si>
    <t>e-Gov Jamaica training program design and implementation (Data Management, Enterprise Architecture,Application Systems Development, Shared Services ICT Supporting Framework, Shared Services ICT Supporting Framework, Advancement of the development of technology management (leadership &amp; operational capacity), Facilitation, controls and compliance mechanism development, Process definitions and formalisation &amp; performance metrics developmentInstitutional &amp; Organisational design development  (inclusive of external relationship – IT Units)Enterprise ICT Procurement).</t>
  </si>
  <si>
    <t>Consultant</t>
  </si>
  <si>
    <t>GEI employees trained on new system</t>
  </si>
  <si>
    <t>Consulting service</t>
  </si>
  <si>
    <t>GEI process automation completed and online applications system in operation</t>
  </si>
  <si>
    <t>AMANDA application implementation</t>
  </si>
  <si>
    <t>Consulting firm (vendor)</t>
  </si>
  <si>
    <t>ICT infrastructure</t>
  </si>
  <si>
    <t>Goods</t>
  </si>
  <si>
    <t>Training workshops</t>
  </si>
  <si>
    <t>Online business registration system in operation</t>
  </si>
  <si>
    <t>Business registration kiosks in operation</t>
  </si>
  <si>
    <t xml:space="preserve">Business registration seminars and workshops delivered </t>
  </si>
  <si>
    <t>Implementation of online business registration form (BRF)</t>
  </si>
  <si>
    <t>Installation and setting up of computer workstations and signing pads</t>
  </si>
  <si>
    <t>Training workshops and seminars</t>
  </si>
  <si>
    <t>Documentation, communcation and dissemination of online BRF</t>
  </si>
  <si>
    <t>ICT vendor (2 servers, server software, backup and recovery power systems)</t>
  </si>
  <si>
    <t>Vendor</t>
  </si>
  <si>
    <t>Application development consulting</t>
  </si>
  <si>
    <t>Individual consultant, national</t>
  </si>
  <si>
    <t>ICT vendor (23 computers and signing pads)</t>
  </si>
  <si>
    <t>Consulting</t>
  </si>
  <si>
    <t>Communications campaign undertaken</t>
  </si>
  <si>
    <t>MP</t>
  </si>
  <si>
    <t>Payroll Software*(assuming this is an additional module for the HCM system purchased- if it is a separate payroll system it will probably cost more)</t>
  </si>
  <si>
    <t>HW acquisition &amp; Implementation (HA)</t>
  </si>
  <si>
    <t>PROGRAM MANAGEMENT</t>
  </si>
  <si>
    <t>Equipment</t>
  </si>
  <si>
    <t>Consulting Services</t>
  </si>
  <si>
    <t>Design of Operating Model for HRSSC</t>
  </si>
  <si>
    <t>Project Team Resources</t>
  </si>
  <si>
    <t>HRSSC Agent Training</t>
  </si>
  <si>
    <t>Design of technical specification for HRSSC facility</t>
  </si>
  <si>
    <t>Facilities &amp; Furniture</t>
  </si>
  <si>
    <t>Techincal specification, design, refurbishing of HRSSC facility</t>
  </si>
  <si>
    <t>Agent Workstations</t>
  </si>
  <si>
    <t>Manager Workstations</t>
  </si>
  <si>
    <t xml:space="preserve">Design of ICT infrastructure to operate HRSSC </t>
  </si>
  <si>
    <t>PCs &amp; Hardware</t>
  </si>
  <si>
    <t>PCs</t>
  </si>
  <si>
    <t>Printers</t>
  </si>
  <si>
    <t>UPS</t>
  </si>
  <si>
    <t>Servers for Case Management software</t>
  </si>
  <si>
    <t>Network &amp; Telephony</t>
  </si>
  <si>
    <t>Network Connectivity</t>
  </si>
  <si>
    <t>Structured Cabling Solution</t>
  </si>
  <si>
    <t>Software</t>
  </si>
  <si>
    <t>Case Management Software (Implementation)</t>
  </si>
  <si>
    <t>Case Management Software</t>
  </si>
  <si>
    <t>Study tour to observe successful implementation of HR SCS by other Governments</t>
  </si>
  <si>
    <t>Consultant Transformation Director (Advisor/Coach/Mentor)</t>
  </si>
  <si>
    <t>Perdiem</t>
  </si>
  <si>
    <t>Process BA x 2 (Shared Service), Consulting</t>
  </si>
  <si>
    <t>Process BA Travel &amp; Subsistence, Consulting</t>
  </si>
  <si>
    <t>Vendor contract</t>
  </si>
  <si>
    <t>Telephony system</t>
  </si>
  <si>
    <t>Definition of the HRSSC Operating model, including governance structure, communication strategy, change management plan and business case.</t>
  </si>
  <si>
    <t>Design and adecuation of the HRSSC facility including the set up of the agents and managers working stations</t>
  </si>
  <si>
    <t>Definition of Information and Communication Technologies requirements including computing equipment, software, telephony system and connectivity-related equipment as well as the case management application. The activity includes the procurement, installation and functioning of all described equipment.</t>
  </si>
  <si>
    <t>An international mission for the GOJ leaders of the HRSSC to do an onsite analysis of international best practices and utilize the lessons learned to assure the successful implementation of the HR SSC in Jamaica.</t>
  </si>
  <si>
    <t>Sub-Component 2.1:Institutional strengthening of the new ICT governance framework</t>
  </si>
  <si>
    <t>Sub-Component 1.2: Strenghtening the capacity of SHRMD</t>
  </si>
  <si>
    <t>Sub-Component 2.3: Establishment of a one-stop-shop for business registration</t>
  </si>
  <si>
    <t>Component yearly total cost</t>
  </si>
  <si>
    <t>Component total cost</t>
  </si>
  <si>
    <t>Sub-component total cost</t>
  </si>
  <si>
    <t>YEARLY DISTRIBUTION PERCENTAGE</t>
  </si>
  <si>
    <t>Component 3. Control systems and accountability.</t>
  </si>
  <si>
    <t>3.2.1 Professional Development Framework drafted</t>
  </si>
  <si>
    <t>IT support/maintenance for additional yrs for 240 licences</t>
  </si>
  <si>
    <t>staff</t>
  </si>
  <si>
    <t>Performance Audit training program,  to be incorporated into a MIND curriculum  for IAU  employees from MDAs</t>
  </si>
  <si>
    <t>Software e-tendering contractor registry</t>
  </si>
  <si>
    <t>National consultancy (technical staff)</t>
  </si>
  <si>
    <t>months/person</t>
  </si>
  <si>
    <t>Component 2. Information &amp; Communication Technologies Management (ICTM)</t>
  </si>
  <si>
    <t>Sub-Component 3.1: Strengthening the AGD's capacity for PA and ITA</t>
  </si>
  <si>
    <t>Sub-Component 3.2:Strengthening the Internal Audit System capacity</t>
  </si>
  <si>
    <t>Sub-Component 3.3: Procurement process efficiency improved</t>
  </si>
  <si>
    <t xml:space="preserve">Sub-Component 3.4: Enhancing Parliament´s oversight role </t>
  </si>
  <si>
    <t>PROCUREMENT PLAN INITIAL LOAD INFORMATION  (ONGOING AND/OR LAST PRESENTED)</t>
  </si>
  <si>
    <t>Ex-Ante</t>
  </si>
  <si>
    <t>Executing Agency:</t>
  </si>
  <si>
    <t>Activity:</t>
  </si>
  <si>
    <t>Additional Information:</t>
  </si>
  <si>
    <t>Procurement Method
(Select one of the options):</t>
  </si>
  <si>
    <t>Lots Quantity:</t>
  </si>
  <si>
    <t>Process Number:</t>
  </si>
  <si>
    <t>Amount
 in US$ :</t>
  </si>
  <si>
    <t>Associated Component:</t>
  </si>
  <si>
    <t>Review Method
(Select one of the options):</t>
  </si>
  <si>
    <t>Dates</t>
  </si>
  <si>
    <t>Comments</t>
  </si>
  <si>
    <t>Ex-Post</t>
  </si>
  <si>
    <t>Estimated Amount,  BID %:</t>
  </si>
  <si>
    <t>Estimated Amount,  Counterpart %:</t>
  </si>
  <si>
    <t>Specific Procurement notice</t>
  </si>
  <si>
    <t>Contract Signature</t>
  </si>
  <si>
    <t>Component 1</t>
  </si>
  <si>
    <t>Cancelled</t>
  </si>
  <si>
    <t>Ongoing</t>
  </si>
  <si>
    <t>International Competitive Bidding</t>
  </si>
  <si>
    <t>Planned</t>
  </si>
  <si>
    <t>Rejection of all Bids</t>
  </si>
  <si>
    <t>Re-Tendering</t>
  </si>
  <si>
    <t>Estimated Amount,
 in US$ :</t>
  </si>
  <si>
    <t>Direct Contracting</t>
  </si>
  <si>
    <t>Limited International Bidding</t>
  </si>
  <si>
    <t>1.1.6</t>
  </si>
  <si>
    <t>Shopping</t>
  </si>
  <si>
    <t>1.1.7</t>
  </si>
  <si>
    <t>Component 2</t>
  </si>
  <si>
    <t>National Competitive Bidding</t>
  </si>
  <si>
    <t>Least-Cost Selection</t>
  </si>
  <si>
    <t>Quality and Cost Based Selection</t>
  </si>
  <si>
    <t>1.2.1</t>
  </si>
  <si>
    <t>Selection Based on the Consultants' Qualifications</t>
  </si>
  <si>
    <t>Selection under a Fixed Budget</t>
  </si>
  <si>
    <t>Training</t>
  </si>
  <si>
    <t>Single Source Selection</t>
  </si>
  <si>
    <t>Comparison of Qualifications - National Individual Consultant</t>
  </si>
  <si>
    <t>INDIVIDUAL CONSULTANTS</t>
  </si>
  <si>
    <t>Estimated Number of Consultants:</t>
  </si>
  <si>
    <t>Estimated Amount,
 in US$:</t>
  </si>
  <si>
    <t>No Objection to TOR's</t>
  </si>
  <si>
    <t>Turnkey</t>
  </si>
  <si>
    <t>Unit Prices</t>
  </si>
  <si>
    <t>1.1.2</t>
  </si>
  <si>
    <t>1.1.5</t>
  </si>
  <si>
    <t>1.2.2</t>
  </si>
  <si>
    <t>1.2.3</t>
  </si>
  <si>
    <t>1.2.4</t>
  </si>
  <si>
    <t>Lump-Sum</t>
  </si>
  <si>
    <t>Works</t>
  </si>
  <si>
    <t>Non-Consulting Services</t>
  </si>
  <si>
    <t>Individual Consultants</t>
  </si>
  <si>
    <t>Firms</t>
  </si>
  <si>
    <t>Time-Based</t>
  </si>
  <si>
    <t>Consulting Firms</t>
  </si>
  <si>
    <t xml:space="preserve">        </t>
  </si>
  <si>
    <t>Procurement of Textbooks and Reading Materials</t>
  </si>
  <si>
    <t>Procurement of Goods</t>
  </si>
  <si>
    <t>Procurement of Health Sector Goods</t>
  </si>
  <si>
    <t>Price Comparison for Goods</t>
  </si>
  <si>
    <t>Technical Specifications</t>
  </si>
  <si>
    <t>Procurement of plant Design , Supply and Installation</t>
  </si>
  <si>
    <t>Procurement of IT Products and/or Services</t>
  </si>
  <si>
    <t>Price Comparison for Works</t>
  </si>
  <si>
    <t>Procurement for Works</t>
  </si>
  <si>
    <t>Procurement for Smaller Works</t>
  </si>
  <si>
    <t>Prequalification for Procurement of Works</t>
  </si>
  <si>
    <t>Price Comparison</t>
  </si>
  <si>
    <t>Terms of Reference</t>
  </si>
  <si>
    <t>Procurement of Non-Consulting Services</t>
  </si>
  <si>
    <t>Request for Proposals and Terms of Reference</t>
  </si>
  <si>
    <t>Comparison of Qualifications - International Individual Consultant</t>
  </si>
  <si>
    <t>3CV</t>
  </si>
  <si>
    <t>1.1.1</t>
  </si>
  <si>
    <t>Q2 2014</t>
  </si>
  <si>
    <t>International Firm</t>
  </si>
  <si>
    <t>Software and maintenance</t>
  </si>
  <si>
    <t>PSMD</t>
  </si>
  <si>
    <t xml:space="preserve">Software Implentation by Vendor </t>
  </si>
  <si>
    <t>SERVICES/GOODS</t>
  </si>
  <si>
    <t>Service that is linked to 1.1.1</t>
  </si>
  <si>
    <t>Hardware</t>
  </si>
  <si>
    <t xml:space="preserve">HW acquisition &amp; Implementation  (HA)
Storage (SAN Disk space)  (28TB initial)
Hardware for Secondary Location (no HA)
Hosting Fees  (Secondary System Hosted at Digicel)
Purchasing of SAN for secondary site
SAN Software &amp; Maintenance - Secondary site
</t>
  </si>
  <si>
    <t>Training (Education Services)</t>
  </si>
  <si>
    <t>1.1.3</t>
  </si>
  <si>
    <t>To support software implementation linked to 1.1.1</t>
  </si>
  <si>
    <t xml:space="preserve">Train the Trainer
Training for Payroll
</t>
  </si>
  <si>
    <t>1.1.4</t>
  </si>
  <si>
    <t>To train in use of software linked to 1.1.1</t>
  </si>
  <si>
    <t>PMO Team</t>
  </si>
  <si>
    <t>QCNE</t>
  </si>
  <si>
    <t>QCNE/QCII</t>
  </si>
  <si>
    <t>Component 3</t>
  </si>
  <si>
    <t>PC for ea HR Admin</t>
  </si>
  <si>
    <t xml:space="preserve">Shopping </t>
  </si>
  <si>
    <t>PC's for HR Admins in SCS, SHRM (US $900 ea)</t>
  </si>
  <si>
    <t>PC's for Kiosks in MDA's (US $900 ea)</t>
  </si>
  <si>
    <t>Q4 2014</t>
  </si>
  <si>
    <t xml:space="preserve">To supply HCM/Payroll </t>
  </si>
  <si>
    <t>Expansion of Network at FSL</t>
  </si>
  <si>
    <t xml:space="preserve">Firewall Set-up and Maintenance </t>
  </si>
  <si>
    <t>Q2 2015</t>
  </si>
  <si>
    <t>Q2 2016</t>
  </si>
  <si>
    <t>Required for running the systems</t>
  </si>
  <si>
    <t>Sub-Component 1.1 - Implementation of HCMES</t>
  </si>
  <si>
    <t>Procurement for Enterprise HCMES/Payroll Software</t>
  </si>
  <si>
    <t>Implementation of HCMES/Payroll</t>
  </si>
  <si>
    <t>Component 1 - Human Resources Management (HRM)</t>
  </si>
  <si>
    <t>Sub-Component 1.2 - Strengthening the capacity of Strategic Human Resource Management Division (SHRMD)</t>
  </si>
  <si>
    <t>Workshop on international experiences on workforce planning delivered</t>
  </si>
  <si>
    <t xml:space="preserve">International Consultancy (Firm) </t>
  </si>
  <si>
    <t>HRM Units in MDAs trained to carry out key HRM functions following central policies</t>
  </si>
  <si>
    <t>To-Be' Key HRM processes developed and mapped</t>
  </si>
  <si>
    <t>QBS</t>
  </si>
  <si>
    <t>SHRMD officials trained in HRM policy formulation and oversight for implementation</t>
  </si>
  <si>
    <t>SHRMD trained on techniques for monitoring overall and institutional-level HRM performance</t>
  </si>
  <si>
    <t>Q3 2016</t>
  </si>
  <si>
    <t>Q4 2016</t>
  </si>
  <si>
    <t xml:space="preserve">Q3 2015 </t>
  </si>
  <si>
    <t xml:space="preserve">e-Government strategy </t>
  </si>
  <si>
    <t>Component 2 - Information &amp; Communication Technologies Management (ICTM)</t>
  </si>
  <si>
    <t>Sub - component 2.1 - Institutional strengthening of the new ICT governance framework</t>
  </si>
  <si>
    <t>Includes travel and per diem</t>
  </si>
  <si>
    <t>2.1.1</t>
  </si>
  <si>
    <t>1.2.5</t>
  </si>
  <si>
    <t>Componente 1</t>
  </si>
  <si>
    <t>e-Gov Jamaica training programs</t>
  </si>
  <si>
    <t>International consultants, technical advise (individual)</t>
  </si>
  <si>
    <t>2.2.1</t>
  </si>
  <si>
    <t>2.2.2</t>
  </si>
  <si>
    <t>ICT Infrastructure</t>
  </si>
  <si>
    <t>2.1.3</t>
  </si>
  <si>
    <t>2.1.2</t>
  </si>
  <si>
    <t>until end of Program execution 2018</t>
  </si>
  <si>
    <t xml:space="preserve">Component 1 - Human Resources Management (HRM) </t>
  </si>
  <si>
    <t>Online business registration system</t>
  </si>
  <si>
    <t>2.3.1</t>
  </si>
  <si>
    <t>Sub - component 2.3 - Establishment of a one-shop for business registration</t>
  </si>
  <si>
    <t xml:space="preserve">Business registration kiosks in operation </t>
  </si>
  <si>
    <t>2.3.2</t>
  </si>
  <si>
    <t xml:space="preserve">Business registration seminars and workshops </t>
  </si>
  <si>
    <t xml:space="preserve">Communications campaign </t>
  </si>
  <si>
    <t>Q4 2015</t>
  </si>
  <si>
    <t>QCII</t>
  </si>
  <si>
    <t>2.4.1</t>
  </si>
  <si>
    <t>Q3 2014</t>
  </si>
  <si>
    <t>Q3 2015</t>
  </si>
  <si>
    <t>2.4.2</t>
  </si>
  <si>
    <t>Q1 2016</t>
  </si>
  <si>
    <t xml:space="preserve">HRSSC Workstations </t>
  </si>
  <si>
    <t xml:space="preserve">ICT infrastructure to operate HRSSC </t>
  </si>
  <si>
    <t>PC</t>
  </si>
  <si>
    <t>Servers for case management software</t>
  </si>
  <si>
    <t>2.4.3</t>
  </si>
  <si>
    <t>Shopping/Non-Service</t>
  </si>
  <si>
    <t>Travel and per diem</t>
  </si>
  <si>
    <t>Component 3 - Control Systems and Accountability</t>
  </si>
  <si>
    <t>Sub - component 3.1 - Strengthening the AGD's capacity for Performance Audit and Information Technology Audit</t>
  </si>
  <si>
    <t>Auditors trained in-country (PA)</t>
  </si>
  <si>
    <t>3.1.1</t>
  </si>
  <si>
    <t>In partnership with NAO/UK</t>
  </si>
  <si>
    <t xml:space="preserve"> IT equipment  for PA</t>
  </si>
  <si>
    <t>3.1.2</t>
  </si>
  <si>
    <t>Auditors trained in country (ITA)</t>
  </si>
  <si>
    <t>3.1.3</t>
  </si>
  <si>
    <t>Auditors trained overseas</t>
  </si>
  <si>
    <t>International Flight tickets and per diem</t>
  </si>
  <si>
    <t>3.1.4</t>
  </si>
  <si>
    <t>ITA Manual drafted and disseminated</t>
  </si>
  <si>
    <t>3.1.5</t>
  </si>
  <si>
    <t xml:space="preserve">Licenses for interrogation software </t>
  </si>
  <si>
    <t>3.1.6</t>
  </si>
  <si>
    <t>Licenses</t>
  </si>
  <si>
    <t xml:space="preserve">Training Consultant (individual) </t>
  </si>
  <si>
    <t xml:space="preserve">Professional Development Framework </t>
  </si>
  <si>
    <t xml:space="preserve"> Software functioning at 19 IAUs  and  in addition, the Jamaica Customs Agency and IAD at MoF (approx. 200 licenses)</t>
  </si>
  <si>
    <t>3.2.2</t>
  </si>
  <si>
    <t>IT Equipment</t>
  </si>
  <si>
    <t>52 - laptops     7- computers    5 - printers        6 -  servers</t>
  </si>
  <si>
    <t>At the end of Program Execution 2018</t>
  </si>
  <si>
    <t xml:space="preserve"> Internal Audit Manual </t>
  </si>
  <si>
    <t>National consultancy (individual)</t>
  </si>
  <si>
    <t>3.2.3</t>
  </si>
  <si>
    <t>3.2.1</t>
  </si>
  <si>
    <t xml:space="preserve">Internal Audit Manual </t>
  </si>
  <si>
    <t>IA employees trained on PA and Payroll Audit</t>
  </si>
  <si>
    <t>3.2.4</t>
  </si>
  <si>
    <t>Procurement Manual, including up-dated bidding documents</t>
  </si>
  <si>
    <t>3.3.1</t>
  </si>
  <si>
    <t>Procurement employees trained under new curricula (MIND)</t>
  </si>
  <si>
    <t>3.3.2</t>
  </si>
  <si>
    <t xml:space="preserve">Sensibilization and awareness products </t>
  </si>
  <si>
    <t>3.3.3</t>
  </si>
  <si>
    <t>Procurement employees certified</t>
  </si>
  <si>
    <t>3.3.4</t>
  </si>
  <si>
    <t xml:space="preserve"> e-tendering software functioning at MoF</t>
  </si>
  <si>
    <t>3.3.5</t>
  </si>
  <si>
    <t>Technical Office  and research facility to support both PAC and PAAC oversight role and reportingand functioning</t>
  </si>
  <si>
    <t>3.4.1</t>
  </si>
  <si>
    <t>Salaries for the staff of the technical office</t>
  </si>
  <si>
    <t xml:space="preserve"> PAC and PAAC members trained</t>
  </si>
  <si>
    <t>3.4.2</t>
  </si>
  <si>
    <t xml:space="preserve">Institutional Strengthening Consultancy (Individual) </t>
  </si>
  <si>
    <t>Workshops and Seminars</t>
  </si>
  <si>
    <t>IT hardware and software</t>
  </si>
  <si>
    <t>Procurement Officer</t>
  </si>
  <si>
    <t>Technical Officer</t>
  </si>
  <si>
    <t>Independent Audit</t>
  </si>
  <si>
    <t>Consultancy Firm</t>
  </si>
  <si>
    <t>Adminstrative Fee - PSG/EC (5%)</t>
  </si>
  <si>
    <t>Q1 2015</t>
  </si>
  <si>
    <t>e-Government Framework &amp; Strategy completed</t>
  </si>
  <si>
    <t>Stakeholder workshops</t>
  </si>
  <si>
    <t>2.1.5</t>
  </si>
  <si>
    <t xml:space="preserve">e-Government framework &amp; strategy </t>
  </si>
  <si>
    <t>stakeholder workshops</t>
  </si>
  <si>
    <t>Key instruments and policies to support new e-government framework developed</t>
  </si>
  <si>
    <t>Event</t>
  </si>
  <si>
    <t>Events</t>
  </si>
  <si>
    <t xml:space="preserve">Key instruments and policies to support new e-government framework </t>
  </si>
  <si>
    <t>2.1.10</t>
  </si>
  <si>
    <t xml:space="preserve">Trained support staff (individual consultancy) </t>
  </si>
  <si>
    <t>e-Government Framework &amp; Strategy</t>
  </si>
  <si>
    <t>2.1.7</t>
  </si>
  <si>
    <t xml:space="preserve">Individual Consultancy </t>
  </si>
  <si>
    <t xml:space="preserve">GEI business process reengineering roadmap </t>
  </si>
  <si>
    <t>GEI business process reengineering roadmap</t>
  </si>
  <si>
    <t xml:space="preserve">Designing ICT-related policies (CIO) </t>
  </si>
  <si>
    <t>International consultants, technical advice (individual), 9</t>
  </si>
  <si>
    <t>Procurement for Enterprise HRM Software</t>
  </si>
  <si>
    <t>Implementation of Software by Vendor</t>
  </si>
  <si>
    <t>Training (education services)</t>
  </si>
  <si>
    <t>PC for each HR Administrator</t>
  </si>
  <si>
    <t>ICB</t>
  </si>
  <si>
    <t>QCBS</t>
  </si>
  <si>
    <t>training materials (reproduction)</t>
  </si>
  <si>
    <t>Software e-tendering and contractor registry (including training )</t>
  </si>
  <si>
    <t xml:space="preserve">Training facility rental </t>
  </si>
  <si>
    <t>National consultancy (individual) for preparing curricula and training material,  as well as training the trainer</t>
  </si>
  <si>
    <t>Production of tutorial DVD</t>
  </si>
  <si>
    <t>Training and training material (reproduction)</t>
  </si>
  <si>
    <t>Individual Consultancy</t>
  </si>
  <si>
    <t>Four experts; one per year</t>
  </si>
  <si>
    <t xml:space="preserve">SUB TOTAL (does not include incidentals) </t>
  </si>
  <si>
    <t xml:space="preserve">TOTAL ESTIMATED COST (including incidentals) </t>
  </si>
  <si>
    <t xml:space="preserve">YEARLY DISTRIBUTION PERCENTAGE </t>
  </si>
  <si>
    <t>Sub-Component 2.2: Streamling the process of the GEI</t>
  </si>
  <si>
    <t>Business process simplification and change management</t>
  </si>
  <si>
    <t>Sub - component 2.2 - Streamling the process of the GEI</t>
  </si>
  <si>
    <t>Sub - component 2.2 -Streamling the process of the GEI</t>
  </si>
  <si>
    <t>International consultancy (individual) to design a Technical Office for fiscal and budget analysis</t>
  </si>
  <si>
    <t>National consultancy (staff for the Technical Office for fiscal and budget analysis)</t>
  </si>
  <si>
    <t>IT equipment, suscription to journals, data base, office supplies, among others</t>
  </si>
  <si>
    <t xml:space="preserve">Sub-Component 1.1: Implementation of HCMS </t>
  </si>
  <si>
    <t xml:space="preserve">Software and Licenses- HCMS * </t>
  </si>
  <si>
    <t>Support /Maintenance -HCMS</t>
  </si>
  <si>
    <t>Implementation Services -HCMS</t>
  </si>
  <si>
    <t>On-the-job training for SHRMD officials on HRM policy formulation (with impact on HCMS) and mechanisms for effective oversight and enforcement of policy implementation by MDAs</t>
  </si>
  <si>
    <t>Development and mapping of key HRM processes for HCMS</t>
  </si>
  <si>
    <t>Vendor Contract</t>
  </si>
  <si>
    <t>3.1.6 Licenses for interrogation software installed</t>
  </si>
  <si>
    <t>months/IAU</t>
  </si>
  <si>
    <t xml:space="preserve">Manual (reproduction) </t>
  </si>
  <si>
    <t>International consultancy (individual) to design Management Accountability Framework for the Parliament</t>
  </si>
  <si>
    <t>3.4.3 PAC and PAAC members trained</t>
  </si>
  <si>
    <t>3.4.1 Comprehensive assessment of the operation of the Parliament’s committees and design of a Management Accountability Framework (MAF) for the Parliament</t>
  </si>
  <si>
    <t>Assessment of the operation of the Parliament’s committees and design of a Management Accountability Framework (MAF) to enable the Members of each House to efficiently execute their Parliamentary responsibilities and duties; and design and implementation of a Technical Office to enhance PAAC and PAC analytical and reporting capacity on budget process and audit reports.</t>
  </si>
  <si>
    <t xml:space="preserve">3.4.2design and establishment of a Technical Office for fiscal and budget analysis to enhance the oversight capacity of the PAAC and PAC. </t>
  </si>
  <si>
    <t>Training for the House of Parliament members and technical staff on innovative control and oversight practices such as performance audits</t>
  </si>
  <si>
    <t>Monitoring</t>
  </si>
  <si>
    <t xml:space="preserve">Evaluation (Difference-in-Difference and Random Assignment) </t>
  </si>
  <si>
    <t xml:space="preserve">Evaluation (Ex-post Cost-Benefit Analysis) </t>
  </si>
  <si>
    <t>Program Manager (Change Management Expert)</t>
  </si>
  <si>
    <t>SERVICES/GOODS TOTAL FOR COMPONENT 1</t>
  </si>
  <si>
    <t>SERVICES/GOODS TOTAL FOR COMPONENT 2</t>
  </si>
  <si>
    <t>SERVICES/GOODS TOTAL FOR COMPONENT 3</t>
  </si>
  <si>
    <t>INTERNATIONAL FIRMS TOTAL FOR COMPONENT 1</t>
  </si>
  <si>
    <t>INTERNATIONAL FIRMS TOTAL FOR COMPONENT 2</t>
  </si>
  <si>
    <t>INTERNATIONAL FIRMS TOTAL FOR COMPONENT 3</t>
  </si>
  <si>
    <t>INDIVIDUAL CONSULTANTS TOTAL FOR COMPONENT 1</t>
  </si>
  <si>
    <t>INDIVIDUAL CONSULTANTS TOTAL FOR COMPONENT 2</t>
  </si>
  <si>
    <t>INDIVIDUAL CONSULTANTS TOTAL FOR COMPONENT 3</t>
  </si>
  <si>
    <t>Total</t>
  </si>
  <si>
    <t>Goods/Works</t>
  </si>
  <si>
    <t>Sub component 1.1</t>
  </si>
  <si>
    <t>Sub component 1.2</t>
  </si>
  <si>
    <t xml:space="preserve">Sub component 2.1 </t>
  </si>
  <si>
    <t xml:space="preserve">Sub component 2.2 </t>
  </si>
  <si>
    <t>Sub component 2.3</t>
  </si>
  <si>
    <t>Sub component 2.4</t>
  </si>
  <si>
    <t>1. Procurement Plan Coverage</t>
  </si>
  <si>
    <t>Data</t>
  </si>
  <si>
    <t>From</t>
  </si>
  <si>
    <t>Until</t>
  </si>
  <si>
    <t xml:space="preserve">Procurement Plan Coverage: </t>
  </si>
  <si>
    <t>2. Procurement Plan Details</t>
  </si>
  <si>
    <t>3. Amounts by Investment Category</t>
  </si>
  <si>
    <t>Investment Category</t>
  </si>
  <si>
    <t>Amount Financed by the Bank</t>
  </si>
  <si>
    <t>Total Amount (Including counterpart)</t>
  </si>
  <si>
    <t>4. Components</t>
  </si>
  <si>
    <t>Project Components</t>
  </si>
  <si>
    <t>Version (11-2013)</t>
  </si>
  <si>
    <t>2.4.5</t>
  </si>
  <si>
    <t xml:space="preserve">Case Management software (and implementation) </t>
  </si>
  <si>
    <t xml:space="preserve">Sub component 3.1 </t>
  </si>
  <si>
    <t xml:space="preserve">Sub component 3.2 </t>
  </si>
  <si>
    <t xml:space="preserve">Sub component 3.3 </t>
  </si>
  <si>
    <t xml:space="preserve">Sub component 3.4 </t>
  </si>
  <si>
    <t>Logistics, rental facility, materials, meals, and transportation, among others</t>
  </si>
  <si>
    <t>3.4.3</t>
  </si>
  <si>
    <t>Public Sector Efficiency (PSE) Program</t>
  </si>
  <si>
    <t>JAMAICA (JA-L1046 and JA-X1007)</t>
  </si>
  <si>
    <t xml:space="preserve">Component 2 - Information and communication technologies management (ICTM) </t>
  </si>
  <si>
    <t>Component 3 - Control systems and accountability mechanisms</t>
  </si>
  <si>
    <t>Total components</t>
  </si>
  <si>
    <t>1 Application Solutions Expert  (assuming being paid by salary and not hourly)</t>
  </si>
  <si>
    <t>Ex-Ante for HCMES and Ex-Post for Payroll</t>
  </si>
  <si>
    <t>Ex-post</t>
  </si>
  <si>
    <t>EX-Post</t>
  </si>
  <si>
    <t xml:space="preserve">Direct Contracting </t>
  </si>
  <si>
    <t>Direct Contracting provided by vendor awarded the contract for implementation of HCMES/payrolll</t>
  </si>
  <si>
    <t>Train for use of new system</t>
  </si>
  <si>
    <t>Consulting firm and training foruse of new system</t>
  </si>
  <si>
    <t>3.3.2 Procurement Manual  up-dated bidding documents</t>
  </si>
  <si>
    <t>3.3.3 Procurement employees trained under new curricula (MIND)</t>
  </si>
  <si>
    <t>3.3.4 Sensibilization and awareness campaign implemented</t>
  </si>
  <si>
    <t>3.3.5 Procurement employees certified</t>
  </si>
  <si>
    <t>3.3.6 e-tendering software functioning at MoF</t>
  </si>
  <si>
    <t>3.3.1 Procurement Manual published</t>
  </si>
  <si>
    <t>Procurement Manual up-dated bidding documents</t>
  </si>
  <si>
    <t>Contingency PSG for Component 3</t>
  </si>
  <si>
    <t>Contingency PSG for Component 1 &amp; 2</t>
  </si>
  <si>
    <t>Sub-Component 2.4: Introduction of Shared Corporate Services</t>
  </si>
  <si>
    <t>A study to prepare the framework for implementing shared legal services</t>
  </si>
  <si>
    <t>Sub - component 2.4 - Introduction of Shared Corporate Services</t>
  </si>
  <si>
    <t>Conduct a study to determine the feasibility of introducing shared legal services in the GOJ and draft a Framework for its implementation</t>
  </si>
  <si>
    <t>Framework for implementing shared legal services completed - Individual International Consultant</t>
  </si>
  <si>
    <t>Individual consultant, international</t>
  </si>
  <si>
    <t>Comprehensive assessment of the operation of the Parliament’s committees and design of a Management Accountability Framework (MAF) for the Parliament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</si>
</sst>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quot;$&quot;#,##0;[Red]\-&quot;$&quot;#,##0"/>
    <numFmt numFmtId="165" formatCode="_-[$J$-2009]* #,##0.00_-;\-[$J$-2009]* #,##0.00_-;_-[$J$-2009]* &quot;-&quot;??_-;_-@_-"/>
    <numFmt numFmtId="166" formatCode="_(* #,##0_);_(* \(#,##0\);_(* &quot;-&quot;??_);_(@_)"/>
    <numFmt numFmtId="167" formatCode="_(&quot;$&quot;* #,##0_);_(&quot;$&quot;* \(#,##0\);_(&quot;$&quot;* &quot;-&quot;??_);_(@_)"/>
    <numFmt numFmtId="168" formatCode="[$-409]mmm\-yy;@"/>
    <numFmt numFmtId="169" formatCode="[$USD]\ #,##0.00"/>
  </numFmts>
  <fonts count="34"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b/>
      <sz val="10"/>
      <color theme="1"/>
      <name val="Times New Roman"/>
      <family val="1"/>
    </font>
    <font>
      <sz val="10"/>
      <color theme="1"/>
      <name val="Times New Roman"/>
      <family val="1"/>
    </font>
    <font>
      <b/>
      <sz val="10"/>
      <name val="Times New Roman"/>
      <family val="1"/>
    </font>
    <font>
      <sz val="10"/>
      <name val="Times New Roman"/>
      <family val="1"/>
    </font>
    <font>
      <sz val="10"/>
      <color rgb="FF000000"/>
      <name val="Times New Roman"/>
      <family val="1"/>
    </font>
    <font>
      <sz val="10"/>
      <color theme="1"/>
      <name val="Calibri"/>
      <family val="2"/>
      <scheme val="minor"/>
    </font>
    <font>
      <b/>
      <sz val="10"/>
      <color theme="1"/>
      <name val="Calibri"/>
      <family val="2"/>
      <scheme val="minor"/>
    </font>
    <font>
      <sz val="10"/>
      <name val="Arial"/>
      <family val="2"/>
    </font>
    <font>
      <b/>
      <sz val="12"/>
      <name val="Calibri"/>
      <family val="2"/>
      <scheme val="minor"/>
    </font>
    <font>
      <b/>
      <sz val="12"/>
      <color indexed="9"/>
      <name val="Calibri"/>
      <family val="2"/>
      <scheme val="minor"/>
    </font>
    <font>
      <sz val="10"/>
      <name val="Calibri"/>
      <family val="2"/>
      <scheme val="minor"/>
    </font>
    <font>
      <sz val="8"/>
      <color indexed="9"/>
      <name val="Calibri"/>
      <family val="2"/>
      <scheme val="minor"/>
    </font>
    <font>
      <b/>
      <sz val="18"/>
      <name val="Calibri"/>
      <family val="2"/>
      <scheme val="minor"/>
    </font>
    <font>
      <sz val="8"/>
      <name val="Calibri"/>
      <family val="2"/>
      <scheme val="minor"/>
    </font>
    <font>
      <sz val="8"/>
      <name val="Calibri"/>
      <family val="2"/>
    </font>
    <font>
      <b/>
      <sz val="16"/>
      <name val="Calibri"/>
      <family val="2"/>
      <scheme val="minor"/>
    </font>
    <font>
      <b/>
      <sz val="10"/>
      <color indexed="9"/>
      <name val="Calibri"/>
      <family val="2"/>
      <scheme val="minor"/>
    </font>
    <font>
      <sz val="8"/>
      <name val="Arial"/>
      <family val="2"/>
    </font>
    <font>
      <b/>
      <u/>
      <sz val="10"/>
      <color theme="1"/>
      <name val="Times New Roman"/>
      <family val="1"/>
    </font>
    <font>
      <b/>
      <u/>
      <sz val="10"/>
      <color rgb="FF000000"/>
      <name val="Times New Roman"/>
      <family val="1"/>
    </font>
    <font>
      <b/>
      <sz val="11"/>
      <color theme="1"/>
      <name val="Calibri"/>
      <family val="2"/>
      <scheme val="minor"/>
    </font>
    <font>
      <sz val="10"/>
      <color theme="1"/>
      <name val="Times"/>
      <family val="1"/>
    </font>
    <font>
      <b/>
      <sz val="14"/>
      <name val="Calibri"/>
      <family val="2"/>
      <scheme val="minor"/>
    </font>
    <font>
      <sz val="18"/>
      <name val="Calibri"/>
      <family val="2"/>
      <scheme val="minor"/>
    </font>
    <font>
      <sz val="11"/>
      <name val="Calibri"/>
      <family val="2"/>
    </font>
    <font>
      <b/>
      <sz val="8"/>
      <name val="Calibri"/>
      <family val="2"/>
      <scheme val="minor"/>
    </font>
    <font>
      <b/>
      <sz val="8"/>
      <name val="Calibri"/>
      <family val="2"/>
    </font>
    <font>
      <b/>
      <sz val="10"/>
      <name val="Calibri"/>
      <family val="2"/>
      <scheme val="minor"/>
    </font>
    <font>
      <u/>
      <sz val="10"/>
      <color theme="10"/>
      <name val="Times New Roman"/>
      <family val="1"/>
    </font>
  </fonts>
  <fills count="1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2F2F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indexed="48"/>
        <bgColor indexed="64"/>
      </patternFill>
    </fill>
    <fill>
      <patternFill patternType="solid">
        <fgColor theme="0" tint="-0.24994659260841701"/>
        <bgColor indexed="64"/>
      </patternFill>
    </fill>
    <fill>
      <patternFill patternType="solid">
        <fgColor rgb="FFFFFFFF"/>
        <bgColor indexed="64"/>
      </patternFill>
    </fill>
    <fill>
      <patternFill patternType="solid">
        <fgColor theme="3" tint="0.39994506668294322"/>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12" fillId="0" borderId="0"/>
    <xf numFmtId="0" fontId="12" fillId="0" borderId="0"/>
  </cellStyleXfs>
  <cellXfs count="382">
    <xf numFmtId="0" fontId="0" fillId="0" borderId="0" xfId="0"/>
    <xf numFmtId="0" fontId="6" fillId="0" borderId="0" xfId="0" applyFont="1" applyAlignment="1">
      <alignment horizontal="left" vertical="top" wrapText="1"/>
    </xf>
    <xf numFmtId="0" fontId="5" fillId="11" borderId="0" xfId="0" applyFont="1" applyFill="1" applyBorder="1" applyAlignment="1">
      <alignment horizontal="left" vertical="center" wrapText="1"/>
    </xf>
    <xf numFmtId="44" fontId="5" fillId="11" borderId="0" xfId="2" applyFont="1" applyFill="1" applyBorder="1" applyAlignment="1">
      <alignment horizontal="left" vertical="center" wrapText="1"/>
    </xf>
    <xf numFmtId="165" fontId="5" fillId="11" borderId="0" xfId="2" applyNumberFormat="1" applyFont="1" applyFill="1" applyBorder="1" applyAlignment="1">
      <alignment horizontal="left" vertical="center" wrapText="1"/>
    </xf>
    <xf numFmtId="0" fontId="6" fillId="0" borderId="0" xfId="0" applyFont="1" applyAlignment="1">
      <alignment horizontal="left" vertical="center" wrapText="1"/>
    </xf>
    <xf numFmtId="0" fontId="8" fillId="0" borderId="2" xfId="0" applyFont="1" applyBorder="1" applyAlignment="1">
      <alignment horizontal="left" vertical="top" wrapText="1"/>
    </xf>
    <xf numFmtId="43" fontId="8" fillId="0" borderId="2" xfId="1" applyFont="1" applyBorder="1" applyAlignment="1">
      <alignment horizontal="left" vertical="top" wrapText="1"/>
    </xf>
    <xf numFmtId="0" fontId="6" fillId="0" borderId="4" xfId="0" applyFont="1" applyFill="1" applyBorder="1" applyAlignment="1">
      <alignment horizontal="left" vertical="top" wrapText="1"/>
    </xf>
    <xf numFmtId="164" fontId="8" fillId="0"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8" fillId="7" borderId="2" xfId="0" applyFont="1" applyFill="1" applyBorder="1" applyAlignment="1">
      <alignment horizontal="left" vertical="top" wrapText="1"/>
    </xf>
    <xf numFmtId="43" fontId="8" fillId="7" borderId="2" xfId="1" applyFont="1" applyFill="1" applyBorder="1" applyAlignment="1">
      <alignment horizontal="left" vertical="top" wrapText="1"/>
    </xf>
    <xf numFmtId="43" fontId="8" fillId="7" borderId="2" xfId="1" applyNumberFormat="1" applyFont="1" applyFill="1" applyBorder="1" applyAlignment="1">
      <alignment horizontal="left" vertical="top" wrapText="1"/>
    </xf>
    <xf numFmtId="164" fontId="8" fillId="7" borderId="2" xfId="0" applyNumberFormat="1" applyFont="1" applyFill="1" applyBorder="1" applyAlignment="1">
      <alignment horizontal="left" vertical="top" wrapText="1"/>
    </xf>
    <xf numFmtId="0" fontId="7" fillId="4" borderId="0" xfId="0" applyFont="1" applyFill="1" applyBorder="1" applyAlignment="1">
      <alignment horizontal="left" vertical="top" wrapText="1"/>
    </xf>
    <xf numFmtId="44" fontId="7" fillId="5" borderId="0" xfId="0" applyNumberFormat="1" applyFont="1" applyFill="1" applyBorder="1" applyAlignment="1">
      <alignment horizontal="left" vertical="top" wrapText="1"/>
    </xf>
    <xf numFmtId="44" fontId="7" fillId="12" borderId="0" xfId="0" applyNumberFormat="1"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6" fillId="5" borderId="0" xfId="0" applyFont="1" applyFill="1" applyAlignment="1">
      <alignment horizontal="left" vertical="top" wrapText="1"/>
    </xf>
    <xf numFmtId="166" fontId="8" fillId="8" borderId="9" xfId="0" applyNumberFormat="1" applyFont="1" applyFill="1" applyBorder="1" applyAlignment="1">
      <alignment horizontal="left" vertical="center" wrapText="1"/>
    </xf>
    <xf numFmtId="167" fontId="6" fillId="3" borderId="0" xfId="2" applyNumberFormat="1" applyFont="1" applyFill="1" applyBorder="1" applyAlignment="1">
      <alignment horizontal="left" vertical="center" wrapText="1"/>
    </xf>
    <xf numFmtId="43" fontId="5" fillId="0" borderId="0" xfId="1" applyFont="1" applyAlignment="1">
      <alignment horizontal="left" vertical="top" wrapText="1"/>
    </xf>
    <xf numFmtId="0" fontId="7" fillId="3" borderId="9" xfId="0" applyFont="1" applyFill="1" applyBorder="1" applyAlignment="1">
      <alignment horizontal="left" vertical="center" wrapText="1"/>
    </xf>
    <xf numFmtId="166" fontId="7" fillId="8" borderId="9"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2" xfId="0" applyFont="1" applyFill="1" applyBorder="1" applyAlignment="1">
      <alignment horizontal="left" wrapText="1"/>
    </xf>
    <xf numFmtId="166" fontId="7" fillId="7" borderId="2" xfId="1" applyNumberFormat="1" applyFont="1" applyFill="1" applyBorder="1" applyAlignment="1">
      <alignment horizontal="left" vertical="top" wrapText="1"/>
    </xf>
    <xf numFmtId="166" fontId="8" fillId="0" borderId="2" xfId="1" applyNumberFormat="1" applyFont="1" applyBorder="1" applyAlignment="1">
      <alignment horizontal="left" vertical="top" wrapText="1"/>
    </xf>
    <xf numFmtId="166" fontId="7" fillId="0" borderId="2" xfId="1" applyNumberFormat="1" applyFont="1" applyBorder="1" applyAlignment="1">
      <alignment horizontal="left" vertical="top" wrapText="1"/>
    </xf>
    <xf numFmtId="166" fontId="8" fillId="7" borderId="2" xfId="1" applyNumberFormat="1" applyFont="1" applyFill="1" applyBorder="1" applyAlignment="1">
      <alignment horizontal="left" vertical="top" wrapText="1"/>
    </xf>
    <xf numFmtId="0" fontId="7" fillId="7" borderId="2" xfId="0" applyFont="1" applyFill="1" applyBorder="1" applyAlignment="1">
      <alignment horizontal="left" vertical="top" wrapText="1"/>
    </xf>
    <xf numFmtId="0" fontId="7" fillId="0" borderId="2" xfId="0" applyFont="1" applyBorder="1" applyAlignment="1">
      <alignment horizontal="lef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wrapText="1"/>
    </xf>
    <xf numFmtId="0" fontId="8" fillId="0" borderId="2" xfId="0" applyFont="1" applyFill="1" applyBorder="1" applyAlignment="1">
      <alignment horizontal="left" wrapText="1"/>
    </xf>
    <xf numFmtId="0" fontId="9"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6" fillId="0" borderId="2" xfId="0" applyFont="1" applyBorder="1" applyAlignment="1">
      <alignment horizontal="left" wrapText="1"/>
    </xf>
    <xf numFmtId="0" fontId="6" fillId="0" borderId="2" xfId="0" applyFont="1" applyBorder="1" applyAlignment="1">
      <alignment horizontal="left" vertical="center" wrapText="1"/>
    </xf>
    <xf numFmtId="43" fontId="7" fillId="7" borderId="2" xfId="1" applyFont="1" applyFill="1" applyBorder="1" applyAlignment="1">
      <alignment horizontal="left" vertical="top" wrapText="1"/>
    </xf>
    <xf numFmtId="43" fontId="7" fillId="0" borderId="2" xfId="1" applyFont="1" applyBorder="1" applyAlignment="1">
      <alignment horizontal="left" vertical="top" wrapText="1"/>
    </xf>
    <xf numFmtId="166" fontId="8" fillId="0" borderId="2" xfId="0" applyNumberFormat="1" applyFont="1" applyBorder="1" applyAlignment="1">
      <alignment horizontal="left" vertical="top" wrapText="1"/>
    </xf>
    <xf numFmtId="41" fontId="8" fillId="7" borderId="2" xfId="1" applyNumberFormat="1" applyFont="1" applyFill="1" applyBorder="1" applyAlignment="1">
      <alignment horizontal="left" vertical="top" wrapText="1"/>
    </xf>
    <xf numFmtId="43" fontId="7" fillId="7" borderId="2" xfId="1" applyNumberFormat="1" applyFont="1" applyFill="1" applyBorder="1" applyAlignment="1">
      <alignment horizontal="left" vertical="top" wrapText="1"/>
    </xf>
    <xf numFmtId="167" fontId="5" fillId="8" borderId="0" xfId="2"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43" fontId="8" fillId="0" borderId="2" xfId="1" applyFont="1" applyFill="1" applyBorder="1" applyAlignment="1">
      <alignment horizontal="left" vertical="top" wrapText="1"/>
    </xf>
    <xf numFmtId="43" fontId="7" fillId="0" borderId="2" xfId="1" applyNumberFormat="1" applyFont="1" applyFill="1" applyBorder="1" applyAlignment="1">
      <alignment horizontal="left" vertical="top" wrapText="1"/>
    </xf>
    <xf numFmtId="43" fontId="7" fillId="0" borderId="2" xfId="1" applyFont="1" applyFill="1" applyBorder="1" applyAlignment="1">
      <alignment horizontal="left" vertical="top" wrapText="1"/>
    </xf>
    <xf numFmtId="43" fontId="8" fillId="0" borderId="2" xfId="1"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Border="1" applyAlignment="1">
      <alignment horizontal="left" vertical="top" wrapText="1"/>
    </xf>
    <xf numFmtId="0" fontId="8" fillId="7" borderId="3" xfId="0" applyFont="1" applyFill="1" applyBorder="1" applyAlignment="1">
      <alignment horizontal="left" vertical="top" wrapText="1"/>
    </xf>
    <xf numFmtId="43" fontId="8" fillId="7" borderId="3" xfId="1" applyFont="1" applyFill="1" applyBorder="1" applyAlignment="1">
      <alignment horizontal="left" vertical="top" wrapText="1"/>
    </xf>
    <xf numFmtId="0" fontId="8" fillId="0" borderId="3"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0" borderId="2" xfId="0" applyFont="1" applyFill="1" applyBorder="1" applyAlignment="1">
      <alignment horizontal="left" vertical="top" wrapText="1"/>
    </xf>
    <xf numFmtId="44" fontId="5" fillId="5" borderId="0" xfId="2" applyFont="1" applyFill="1" applyBorder="1" applyAlignment="1">
      <alignment horizontal="left" vertical="center" wrapText="1"/>
    </xf>
    <xf numFmtId="10" fontId="5" fillId="10" borderId="2" xfId="0" applyNumberFormat="1" applyFont="1" applyFill="1" applyBorder="1" applyAlignment="1">
      <alignment horizontal="left" vertical="top" wrapText="1"/>
    </xf>
    <xf numFmtId="10" fontId="5" fillId="10" borderId="0" xfId="0" applyNumberFormat="1" applyFont="1" applyFill="1" applyAlignment="1">
      <alignment horizontal="left" vertical="top" wrapText="1"/>
    </xf>
    <xf numFmtId="44" fontId="5" fillId="5" borderId="0" xfId="2" applyFont="1" applyFill="1" applyAlignment="1">
      <alignment horizontal="left" vertical="top" wrapText="1"/>
    </xf>
    <xf numFmtId="44" fontId="5" fillId="5" borderId="0" xfId="0" applyNumberFormat="1" applyFont="1" applyFill="1" applyAlignment="1">
      <alignment horizontal="left" vertical="top" wrapText="1"/>
    </xf>
    <xf numFmtId="44" fontId="6" fillId="0" borderId="0" xfId="0" applyNumberFormat="1" applyFont="1" applyAlignment="1">
      <alignment horizontal="left" vertical="top" wrapText="1"/>
    </xf>
    <xf numFmtId="0" fontId="11" fillId="0" borderId="0" xfId="0" applyFont="1" applyBorder="1" applyAlignment="1">
      <alignment horizontal="left" wrapText="1"/>
    </xf>
    <xf numFmtId="167" fontId="5" fillId="11" borderId="0" xfId="2" applyNumberFormat="1" applyFont="1" applyFill="1" applyBorder="1" applyAlignment="1">
      <alignment horizontal="left" vertical="center" wrapText="1"/>
    </xf>
    <xf numFmtId="166" fontId="5" fillId="11" borderId="0" xfId="0" applyNumberFormat="1" applyFont="1" applyFill="1" applyBorder="1" applyAlignment="1">
      <alignment horizontal="left" vertical="center" wrapText="1"/>
    </xf>
    <xf numFmtId="43" fontId="5" fillId="11" borderId="0" xfId="0" applyNumberFormat="1" applyFont="1" applyFill="1" applyAlignment="1">
      <alignment horizontal="left" vertical="center" wrapText="1"/>
    </xf>
    <xf numFmtId="43" fontId="5" fillId="11" borderId="0" xfId="0" applyNumberFormat="1" applyFont="1" applyFill="1" applyBorder="1" applyAlignment="1">
      <alignment horizontal="left" vertical="center" wrapText="1"/>
    </xf>
    <xf numFmtId="165" fontId="5" fillId="11" borderId="0" xfId="0" applyNumberFormat="1" applyFont="1" applyFill="1" applyBorder="1" applyAlignment="1">
      <alignment horizontal="left" vertical="center" wrapText="1"/>
    </xf>
    <xf numFmtId="43" fontId="8" fillId="11" borderId="2" xfId="1" applyNumberFormat="1" applyFont="1" applyFill="1" applyBorder="1" applyAlignment="1">
      <alignment horizontal="left" vertical="top" wrapText="1"/>
    </xf>
    <xf numFmtId="0" fontId="8" fillId="11" borderId="2" xfId="0" applyFont="1" applyFill="1" applyBorder="1" applyAlignment="1">
      <alignment horizontal="left" vertical="top" wrapText="1"/>
    </xf>
    <xf numFmtId="43" fontId="7" fillId="11" borderId="2" xfId="1" applyNumberFormat="1" applyFont="1" applyFill="1" applyBorder="1" applyAlignment="1">
      <alignment horizontal="left" vertical="top" wrapText="1"/>
    </xf>
    <xf numFmtId="43" fontId="8" fillId="11" borderId="2" xfId="1" applyFont="1" applyFill="1" applyBorder="1" applyAlignment="1">
      <alignment horizontal="left" vertical="top" wrapText="1"/>
    </xf>
    <xf numFmtId="43" fontId="7" fillId="11" borderId="2" xfId="0" applyNumberFormat="1" applyFont="1" applyFill="1" applyBorder="1" applyAlignment="1">
      <alignment horizontal="left" vertical="top" wrapText="1"/>
    </xf>
    <xf numFmtId="0" fontId="15" fillId="0" borderId="0" xfId="4" applyFont="1" applyFill="1" applyAlignment="1">
      <alignment vertical="center" wrapText="1"/>
    </xf>
    <xf numFmtId="0" fontId="12" fillId="0" borderId="0" xfId="5"/>
    <xf numFmtId="0" fontId="16" fillId="13" borderId="3" xfId="5" applyFont="1" applyFill="1" applyBorder="1" applyAlignment="1">
      <alignment horizontal="center" vertical="center" wrapText="1"/>
    </xf>
    <xf numFmtId="0" fontId="16" fillId="13" borderId="2" xfId="5" applyFont="1" applyFill="1" applyBorder="1" applyAlignment="1">
      <alignment horizontal="center" vertical="center" wrapText="1"/>
    </xf>
    <xf numFmtId="0" fontId="15" fillId="0" borderId="5" xfId="4" applyFont="1" applyFill="1" applyBorder="1" applyAlignment="1">
      <alignment vertical="center" wrapText="1"/>
    </xf>
    <xf numFmtId="0" fontId="18" fillId="0" borderId="17" xfId="5" applyFont="1" applyFill="1" applyBorder="1" applyAlignment="1">
      <alignment vertical="center" wrapText="1"/>
    </xf>
    <xf numFmtId="0" fontId="18" fillId="0" borderId="2" xfId="5" applyFont="1" applyFill="1" applyBorder="1" applyAlignment="1">
      <alignment vertical="center" wrapText="1"/>
    </xf>
    <xf numFmtId="0" fontId="18" fillId="0" borderId="2" xfId="5" applyFont="1" applyFill="1" applyBorder="1" applyAlignment="1">
      <alignment horizontal="center" vertical="center" wrapText="1"/>
    </xf>
    <xf numFmtId="0" fontId="18" fillId="9" borderId="2" xfId="5" applyFont="1" applyFill="1" applyBorder="1" applyAlignment="1">
      <alignment horizontal="center" vertical="center" wrapText="1"/>
    </xf>
    <xf numFmtId="3" fontId="18" fillId="0" borderId="2" xfId="5" applyNumberFormat="1" applyFont="1" applyFill="1" applyBorder="1" applyAlignment="1">
      <alignment horizontal="center" vertical="center" wrapText="1"/>
    </xf>
    <xf numFmtId="17" fontId="18" fillId="0" borderId="2" xfId="5" applyNumberFormat="1" applyFont="1" applyFill="1" applyBorder="1" applyAlignment="1">
      <alignment horizontal="center" vertical="center" wrapText="1"/>
    </xf>
    <xf numFmtId="0" fontId="12" fillId="0" borderId="0" xfId="4"/>
    <xf numFmtId="0" fontId="15" fillId="9" borderId="5" xfId="4" applyFont="1" applyFill="1" applyBorder="1" applyAlignment="1">
      <alignment vertical="center" wrapText="1"/>
    </xf>
    <xf numFmtId="0" fontId="12" fillId="9" borderId="0" xfId="5" applyFill="1"/>
    <xf numFmtId="0" fontId="15" fillId="0" borderId="21" xfId="5" applyFont="1" applyFill="1" applyBorder="1" applyAlignment="1">
      <alignment vertical="center" wrapText="1"/>
    </xf>
    <xf numFmtId="0" fontId="18" fillId="9" borderId="2" xfId="5" applyFont="1" applyFill="1" applyBorder="1" applyAlignment="1">
      <alignment vertical="center" wrapText="1"/>
    </xf>
    <xf numFmtId="0" fontId="15" fillId="0" borderId="18" xfId="5" applyFont="1" applyFill="1" applyBorder="1" applyAlignment="1">
      <alignment vertical="center" wrapText="1"/>
    </xf>
    <xf numFmtId="3" fontId="0" fillId="0" borderId="0" xfId="0" applyNumberFormat="1"/>
    <xf numFmtId="3" fontId="18" fillId="9" borderId="2" xfId="5" applyNumberFormat="1" applyFont="1" applyFill="1" applyBorder="1" applyAlignment="1">
      <alignment horizontal="center" vertical="center" wrapText="1"/>
    </xf>
    <xf numFmtId="0" fontId="18" fillId="0" borderId="3" xfId="5" applyFont="1" applyFill="1" applyBorder="1" applyAlignment="1">
      <alignment vertical="center" wrapText="1"/>
    </xf>
    <xf numFmtId="0" fontId="18" fillId="0" borderId="3" xfId="5" applyFont="1" applyFill="1" applyBorder="1" applyAlignment="1">
      <alignment horizontal="center" vertical="center" wrapText="1"/>
    </xf>
    <xf numFmtId="3" fontId="18" fillId="0" borderId="3" xfId="5" applyNumberFormat="1" applyFont="1" applyFill="1" applyBorder="1" applyAlignment="1">
      <alignment horizontal="center" vertical="center" wrapText="1"/>
    </xf>
    <xf numFmtId="0" fontId="15" fillId="0" borderId="22" xfId="5" applyFont="1" applyFill="1" applyBorder="1" applyAlignment="1">
      <alignment vertical="center" wrapText="1"/>
    </xf>
    <xf numFmtId="0" fontId="18" fillId="9" borderId="3" xfId="5" applyFont="1" applyFill="1" applyBorder="1" applyAlignment="1">
      <alignment vertical="center" wrapText="1"/>
    </xf>
    <xf numFmtId="0" fontId="18" fillId="9" borderId="3" xfId="5" applyFont="1" applyFill="1" applyBorder="1" applyAlignment="1">
      <alignment horizontal="center" vertical="center" wrapText="1"/>
    </xf>
    <xf numFmtId="3" fontId="18" fillId="9" borderId="3" xfId="5" applyNumberFormat="1" applyFont="1" applyFill="1" applyBorder="1" applyAlignment="1">
      <alignment horizontal="center" vertical="center" wrapText="1"/>
    </xf>
    <xf numFmtId="0" fontId="0" fillId="0" borderId="2" xfId="0" applyBorder="1"/>
    <xf numFmtId="0" fontId="19" fillId="15" borderId="2" xfId="0" applyFont="1" applyFill="1" applyBorder="1" applyAlignment="1">
      <alignment vertical="center" wrapText="1"/>
    </xf>
    <xf numFmtId="0" fontId="19" fillId="9" borderId="2" xfId="0" applyFont="1" applyFill="1" applyBorder="1" applyAlignment="1">
      <alignment vertical="center" wrapText="1"/>
    </xf>
    <xf numFmtId="0" fontId="15" fillId="0" borderId="0" xfId="5" applyFont="1" applyFill="1" applyBorder="1" applyAlignment="1">
      <alignment vertical="center" wrapText="1"/>
    </xf>
    <xf numFmtId="0" fontId="18" fillId="0" borderId="2" xfId="0" applyFont="1" applyBorder="1" applyAlignment="1">
      <alignment horizontal="center"/>
    </xf>
    <xf numFmtId="3" fontId="18" fillId="0" borderId="2" xfId="0" applyNumberFormat="1" applyFont="1" applyBorder="1" applyAlignment="1">
      <alignment horizontal="center"/>
    </xf>
    <xf numFmtId="0" fontId="18" fillId="0" borderId="0" xfId="5" applyFont="1" applyFill="1" applyBorder="1" applyAlignment="1">
      <alignment vertical="center" wrapText="1"/>
    </xf>
    <xf numFmtId="0" fontId="15" fillId="0" borderId="0" xfId="4" applyFont="1" applyFill="1" applyBorder="1" applyAlignment="1">
      <alignment vertical="center" wrapText="1"/>
    </xf>
    <xf numFmtId="0" fontId="14" fillId="13" borderId="23" xfId="5" applyFont="1" applyFill="1" applyBorder="1" applyAlignment="1">
      <alignment horizontal="left" vertical="center" wrapText="1"/>
    </xf>
    <xf numFmtId="168" fontId="18" fillId="0" borderId="2" xfId="5" applyNumberFormat="1" applyFont="1" applyFill="1" applyBorder="1" applyAlignment="1">
      <alignment horizontal="center" vertical="center" wrapText="1"/>
    </xf>
    <xf numFmtId="0" fontId="15" fillId="0" borderId="7" xfId="4" applyFont="1" applyFill="1" applyBorder="1" applyAlignment="1">
      <alignment vertical="center" wrapText="1"/>
    </xf>
    <xf numFmtId="168" fontId="18" fillId="9" borderId="2" xfId="5" applyNumberFormat="1" applyFont="1" applyFill="1" applyBorder="1" applyAlignment="1">
      <alignment horizontal="center" vertical="center" wrapText="1"/>
    </xf>
    <xf numFmtId="0" fontId="18" fillId="9" borderId="18" xfId="5" applyFont="1" applyFill="1" applyBorder="1" applyAlignment="1">
      <alignment vertical="center" wrapText="1"/>
    </xf>
    <xf numFmtId="168" fontId="18" fillId="9" borderId="3" xfId="5" applyNumberFormat="1" applyFont="1" applyFill="1" applyBorder="1" applyAlignment="1">
      <alignment horizontal="center" vertical="center" wrapText="1"/>
    </xf>
    <xf numFmtId="0" fontId="15" fillId="0" borderId="9" xfId="4" applyFont="1" applyFill="1" applyBorder="1" applyAlignment="1">
      <alignment vertical="center" wrapText="1"/>
    </xf>
    <xf numFmtId="0" fontId="15" fillId="0" borderId="2" xfId="4" applyFont="1" applyFill="1" applyBorder="1" applyAlignment="1">
      <alignment vertical="center" wrapText="1"/>
    </xf>
    <xf numFmtId="0" fontId="15" fillId="0" borderId="10" xfId="4" applyFont="1" applyFill="1" applyBorder="1" applyAlignment="1">
      <alignment vertical="center" wrapText="1"/>
    </xf>
    <xf numFmtId="0" fontId="18" fillId="0" borderId="24" xfId="5" applyFont="1" applyFill="1" applyBorder="1" applyAlignment="1">
      <alignment vertical="center" wrapText="1"/>
    </xf>
    <xf numFmtId="0" fontId="15" fillId="0" borderId="6" xfId="4" applyFont="1" applyFill="1" applyBorder="1" applyAlignment="1">
      <alignment vertical="center" wrapText="1"/>
    </xf>
    <xf numFmtId="0" fontId="15" fillId="0" borderId="6" xfId="4" applyFont="1" applyFill="1" applyBorder="1" applyAlignment="1">
      <alignment horizontal="left" vertical="center" wrapText="1"/>
    </xf>
    <xf numFmtId="0" fontId="15" fillId="0" borderId="2" xfId="4" applyFont="1" applyFill="1" applyBorder="1" applyAlignment="1">
      <alignment horizontal="left" vertical="center" wrapText="1"/>
    </xf>
    <xf numFmtId="0" fontId="19" fillId="0" borderId="2" xfId="0" applyFont="1" applyBorder="1" applyAlignment="1">
      <alignment horizontal="left" vertical="center" wrapText="1"/>
    </xf>
    <xf numFmtId="0" fontId="15" fillId="0" borderId="13" xfId="4" applyFont="1" applyFill="1" applyBorder="1" applyAlignment="1">
      <alignment horizontal="left" vertical="center" wrapText="1"/>
    </xf>
    <xf numFmtId="0" fontId="15" fillId="0" borderId="3" xfId="4" applyFont="1" applyFill="1" applyBorder="1" applyAlignment="1">
      <alignment horizontal="left" vertical="center" wrapText="1"/>
    </xf>
    <xf numFmtId="3" fontId="19" fillId="0" borderId="2" xfId="0" applyNumberFormat="1" applyFont="1" applyBorder="1" applyAlignment="1">
      <alignment horizontal="center" vertical="center"/>
    </xf>
    <xf numFmtId="0" fontId="19" fillId="15" borderId="2" xfId="0" applyFont="1" applyFill="1" applyBorder="1" applyAlignment="1">
      <alignment horizontal="left" vertical="center" wrapText="1"/>
    </xf>
    <xf numFmtId="3" fontId="19" fillId="15" borderId="2" xfId="0" applyNumberFormat="1" applyFont="1" applyFill="1" applyBorder="1" applyAlignment="1">
      <alignment horizontal="center" vertical="center" wrapText="1"/>
    </xf>
    <xf numFmtId="0" fontId="15" fillId="0" borderId="27" xfId="4" applyFont="1" applyFill="1" applyBorder="1" applyAlignment="1">
      <alignment horizontal="left" vertical="center" wrapText="1"/>
    </xf>
    <xf numFmtId="0" fontId="15" fillId="0" borderId="1" xfId="4" applyFont="1" applyFill="1" applyBorder="1" applyAlignment="1">
      <alignment horizontal="left" vertical="center" wrapText="1"/>
    </xf>
    <xf numFmtId="3" fontId="19" fillId="15" borderId="2" xfId="0" applyNumberFormat="1" applyFont="1" applyFill="1" applyBorder="1" applyAlignment="1">
      <alignment horizontal="center" vertical="center"/>
    </xf>
    <xf numFmtId="0" fontId="19" fillId="0" borderId="2" xfId="0" applyFont="1" applyBorder="1" applyAlignment="1">
      <alignment wrapText="1"/>
    </xf>
    <xf numFmtId="3" fontId="19" fillId="15" borderId="3" xfId="0" applyNumberFormat="1"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0" xfId="0" applyFont="1" applyFill="1" applyBorder="1" applyAlignment="1">
      <alignment horizontal="left" vertical="center" wrapText="1"/>
    </xf>
    <xf numFmtId="0" fontId="18" fillId="9" borderId="0" xfId="5" applyFont="1" applyFill="1" applyBorder="1" applyAlignment="1">
      <alignment vertical="center" wrapText="1"/>
    </xf>
    <xf numFmtId="3" fontId="19" fillId="15" borderId="0" xfId="0" applyNumberFormat="1" applyFont="1" applyFill="1" applyBorder="1" applyAlignment="1">
      <alignment vertical="center" wrapText="1"/>
    </xf>
    <xf numFmtId="3" fontId="19" fillId="15" borderId="0" xfId="0" applyNumberFormat="1" applyFont="1" applyFill="1" applyBorder="1" applyAlignment="1">
      <alignment horizontal="center" vertical="center" wrapText="1"/>
    </xf>
    <xf numFmtId="0" fontId="18" fillId="0" borderId="0" xfId="5" applyFont="1" applyFill="1" applyBorder="1" applyAlignment="1">
      <alignment horizontal="center" vertical="center" wrapText="1"/>
    </xf>
    <xf numFmtId="0" fontId="12" fillId="9" borderId="0" xfId="4" applyFill="1"/>
    <xf numFmtId="0" fontId="15" fillId="9" borderId="2" xfId="4" applyFont="1" applyFill="1" applyBorder="1" applyAlignment="1">
      <alignment horizontal="left" vertical="center" wrapText="1"/>
    </xf>
    <xf numFmtId="0" fontId="15" fillId="0" borderId="28" xfId="4" applyFont="1" applyFill="1" applyBorder="1" applyAlignment="1">
      <alignment vertical="center" wrapText="1"/>
    </xf>
    <xf numFmtId="0" fontId="15" fillId="0" borderId="29" xfId="4" applyFont="1" applyFill="1" applyBorder="1" applyAlignment="1">
      <alignment vertical="center" wrapText="1"/>
    </xf>
    <xf numFmtId="0" fontId="15" fillId="0" borderId="30" xfId="4" applyFont="1" applyFill="1" applyBorder="1" applyAlignment="1">
      <alignment horizontal="left" vertical="center" wrapText="1"/>
    </xf>
    <xf numFmtId="0" fontId="15" fillId="0" borderId="31" xfId="4" applyFont="1" applyFill="1" applyBorder="1" applyAlignment="1">
      <alignment vertical="center" wrapText="1"/>
    </xf>
    <xf numFmtId="168" fontId="18" fillId="0" borderId="0" xfId="5" applyNumberFormat="1" applyFont="1" applyFill="1" applyBorder="1" applyAlignment="1">
      <alignment horizontal="center" vertical="center" wrapText="1"/>
    </xf>
    <xf numFmtId="0" fontId="22" fillId="0" borderId="2" xfId="0" applyFont="1" applyBorder="1" applyAlignment="1">
      <alignment horizontal="center"/>
    </xf>
    <xf numFmtId="168" fontId="15" fillId="0" borderId="2" xfId="5" applyNumberFormat="1" applyFont="1" applyFill="1" applyBorder="1" applyAlignment="1">
      <alignment horizontal="center" vertical="center" wrapText="1"/>
    </xf>
    <xf numFmtId="0" fontId="8" fillId="9" borderId="2" xfId="0" applyFont="1" applyFill="1" applyBorder="1" applyAlignment="1">
      <alignment horizontal="left" vertical="top" wrapText="1"/>
    </xf>
    <xf numFmtId="43" fontId="8" fillId="9" borderId="2" xfId="1" applyFont="1" applyFill="1" applyBorder="1" applyAlignment="1">
      <alignment horizontal="left" vertical="top" wrapText="1"/>
    </xf>
    <xf numFmtId="43" fontId="7" fillId="9" borderId="2" xfId="1" applyNumberFormat="1" applyFont="1" applyFill="1" applyBorder="1" applyAlignment="1">
      <alignment horizontal="left" vertical="top"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3" fontId="18" fillId="0" borderId="2" xfId="0" applyNumberFormat="1" applyFont="1" applyBorder="1" applyAlignment="1">
      <alignment horizontal="center" vertical="center"/>
    </xf>
    <xf numFmtId="43" fontId="7" fillId="9" borderId="2" xfId="1" applyFont="1" applyFill="1" applyBorder="1" applyAlignment="1">
      <alignment horizontal="left" vertical="top" wrapText="1"/>
    </xf>
    <xf numFmtId="43" fontId="7" fillId="7" borderId="2" xfId="0" applyNumberFormat="1" applyFont="1" applyFill="1" applyBorder="1" applyAlignment="1">
      <alignment horizontal="left" vertical="top" wrapText="1"/>
    </xf>
    <xf numFmtId="43" fontId="8" fillId="9" borderId="2" xfId="1" applyNumberFormat="1" applyFont="1" applyFill="1" applyBorder="1" applyAlignment="1">
      <alignment horizontal="left" vertical="top" wrapText="1"/>
    </xf>
    <xf numFmtId="39" fontId="7" fillId="11" borderId="2" xfId="1" applyNumberFormat="1" applyFont="1" applyFill="1" applyBorder="1" applyAlignment="1">
      <alignment horizontal="right" vertical="top" wrapText="1"/>
    </xf>
    <xf numFmtId="168" fontId="18" fillId="0" borderId="18" xfId="5" applyNumberFormat="1" applyFont="1" applyFill="1" applyBorder="1" applyAlignment="1">
      <alignment horizontal="center" vertical="center" wrapText="1"/>
    </xf>
    <xf numFmtId="0" fontId="18" fillId="0" borderId="6" xfId="5" applyFont="1" applyFill="1" applyBorder="1" applyAlignment="1">
      <alignment horizontal="center" vertical="center" wrapText="1"/>
    </xf>
    <xf numFmtId="0" fontId="18" fillId="0" borderId="18" xfId="5" applyFont="1" applyFill="1" applyBorder="1" applyAlignment="1">
      <alignment horizontal="center" vertical="center" wrapText="1"/>
    </xf>
    <xf numFmtId="0" fontId="15" fillId="0" borderId="18" xfId="5" applyFont="1" applyFill="1" applyBorder="1" applyAlignment="1">
      <alignment horizontal="center" vertical="center" wrapText="1"/>
    </xf>
    <xf numFmtId="0" fontId="15" fillId="0" borderId="24" xfId="5" applyFont="1" applyFill="1" applyBorder="1" applyAlignment="1">
      <alignment vertical="center" wrapText="1"/>
    </xf>
    <xf numFmtId="0" fontId="15" fillId="0" borderId="0" xfId="4" applyFont="1" applyFill="1" applyBorder="1" applyAlignment="1">
      <alignment horizontal="left" vertical="center" wrapText="1"/>
    </xf>
    <xf numFmtId="0" fontId="15" fillId="0" borderId="20" xfId="5" applyFont="1" applyFill="1" applyBorder="1" applyAlignment="1">
      <alignment vertical="center" wrapText="1"/>
    </xf>
    <xf numFmtId="0" fontId="18" fillId="0" borderId="4" xfId="5" applyFont="1" applyFill="1" applyBorder="1" applyAlignment="1">
      <alignment horizontal="center" vertical="center" wrapText="1"/>
    </xf>
    <xf numFmtId="0" fontId="23" fillId="0" borderId="2" xfId="0" applyFont="1" applyFill="1" applyBorder="1" applyAlignment="1">
      <alignment horizontal="left"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wrapText="1"/>
    </xf>
    <xf numFmtId="0" fontId="24" fillId="0" borderId="2" xfId="0" applyFont="1" applyFill="1" applyBorder="1" applyAlignment="1">
      <alignment horizontal="left" vertical="center" wrapText="1"/>
    </xf>
    <xf numFmtId="0" fontId="18" fillId="9" borderId="17" xfId="5" applyFont="1" applyFill="1" applyBorder="1" applyAlignment="1">
      <alignment vertical="center" wrapText="1"/>
    </xf>
    <xf numFmtId="2" fontId="7" fillId="0" borderId="2" xfId="0" applyNumberFormat="1" applyFont="1" applyBorder="1" applyAlignment="1">
      <alignment horizontal="right" vertical="top" wrapText="1"/>
    </xf>
    <xf numFmtId="0" fontId="6" fillId="9" borderId="2" xfId="0" applyFont="1" applyFill="1" applyBorder="1" applyAlignment="1">
      <alignment horizontal="left" vertical="top" wrapText="1"/>
    </xf>
    <xf numFmtId="0" fontId="5" fillId="4" borderId="12" xfId="0" applyFont="1" applyFill="1" applyBorder="1" applyAlignment="1">
      <alignment horizontal="left" vertical="center" wrapText="1"/>
    </xf>
    <xf numFmtId="43" fontId="7" fillId="0" borderId="2" xfId="0" applyNumberFormat="1" applyFont="1" applyBorder="1" applyAlignment="1">
      <alignment horizontal="left" vertical="top" wrapText="1"/>
    </xf>
    <xf numFmtId="4" fontId="8" fillId="0" borderId="2" xfId="1" applyNumberFormat="1" applyFont="1" applyBorder="1" applyAlignment="1">
      <alignment horizontal="right" vertical="top" wrapText="1"/>
    </xf>
    <xf numFmtId="4" fontId="6" fillId="0" borderId="0" xfId="0" applyNumberFormat="1" applyFont="1" applyAlignment="1">
      <alignment horizontal="right" vertical="top" wrapText="1"/>
    </xf>
    <xf numFmtId="39" fontId="8" fillId="7" borderId="2" xfId="1" applyNumberFormat="1" applyFont="1" applyFill="1" applyBorder="1" applyAlignment="1">
      <alignment horizontal="left" vertical="top" wrapText="1"/>
    </xf>
    <xf numFmtId="39" fontId="7" fillId="7" borderId="2" xfId="1" applyNumberFormat="1" applyFont="1" applyFill="1" applyBorder="1" applyAlignment="1">
      <alignment horizontal="left" vertical="top" wrapText="1"/>
    </xf>
    <xf numFmtId="39" fontId="8" fillId="0" borderId="2" xfId="1" applyNumberFormat="1" applyFont="1" applyBorder="1" applyAlignment="1">
      <alignment horizontal="left" vertical="top" wrapText="1"/>
    </xf>
    <xf numFmtId="39" fontId="7" fillId="0" borderId="2" xfId="1" applyNumberFormat="1" applyFont="1" applyBorder="1" applyAlignment="1">
      <alignment horizontal="left" vertical="top" wrapText="1"/>
    </xf>
    <xf numFmtId="0" fontId="5" fillId="4" borderId="8" xfId="0" applyFont="1" applyFill="1" applyBorder="1" applyAlignment="1">
      <alignment horizontal="left" vertical="center" wrapText="1"/>
    </xf>
    <xf numFmtId="0" fontId="26" fillId="0" borderId="2" xfId="0" applyFont="1" applyBorder="1" applyAlignment="1">
      <alignment horizontal="left" vertical="top" wrapText="1"/>
    </xf>
    <xf numFmtId="2" fontId="8" fillId="0" borderId="2" xfId="0" applyNumberFormat="1" applyFont="1" applyBorder="1" applyAlignment="1">
      <alignment horizontal="right" vertical="top" wrapText="1"/>
    </xf>
    <xf numFmtId="0" fontId="6" fillId="7" borderId="2" xfId="0" applyFont="1" applyFill="1" applyBorder="1" applyAlignment="1">
      <alignment horizontal="right" vertical="top" wrapText="1"/>
    </xf>
    <xf numFmtId="39" fontId="7" fillId="5" borderId="9" xfId="0" applyNumberFormat="1" applyFont="1" applyFill="1" applyBorder="1" applyAlignment="1">
      <alignment horizontal="right" vertical="center" wrapText="1"/>
    </xf>
    <xf numFmtId="39" fontId="5" fillId="5" borderId="0" xfId="2" applyNumberFormat="1" applyFont="1" applyFill="1" applyBorder="1" applyAlignment="1">
      <alignment horizontal="right" vertical="center" wrapText="1"/>
    </xf>
    <xf numFmtId="0" fontId="20" fillId="14" borderId="7" xfId="5" applyFont="1" applyFill="1" applyBorder="1" applyAlignment="1">
      <alignment horizontal="left" vertical="center" wrapText="1"/>
    </xf>
    <xf numFmtId="0" fontId="20" fillId="14" borderId="24" xfId="5" applyFont="1" applyFill="1" applyBorder="1" applyAlignment="1">
      <alignment horizontal="left" vertical="center" wrapText="1"/>
    </xf>
    <xf numFmtId="0" fontId="14" fillId="13" borderId="26" xfId="5" applyFont="1" applyFill="1" applyBorder="1" applyAlignment="1">
      <alignment horizontal="left" vertical="center" wrapText="1"/>
    </xf>
    <xf numFmtId="0" fontId="14" fillId="13" borderId="23" xfId="5" applyFont="1" applyFill="1" applyBorder="1" applyAlignment="1">
      <alignment horizontal="left" vertical="center" wrapText="1"/>
    </xf>
    <xf numFmtId="0" fontId="17" fillId="14" borderId="7" xfId="5" applyFont="1" applyFill="1" applyBorder="1" applyAlignment="1">
      <alignment horizontal="left" vertical="center" wrapText="1"/>
    </xf>
    <xf numFmtId="0" fontId="17" fillId="14" borderId="24" xfId="5" applyFont="1" applyFill="1" applyBorder="1" applyAlignment="1">
      <alignment horizontal="left" vertical="center" wrapText="1"/>
    </xf>
    <xf numFmtId="0" fontId="20" fillId="14" borderId="7" xfId="5" applyFont="1" applyFill="1" applyBorder="1" applyAlignment="1">
      <alignment horizontal="left" vertical="center" wrapText="1"/>
    </xf>
    <xf numFmtId="0" fontId="20" fillId="14" borderId="24" xfId="5" applyFont="1" applyFill="1" applyBorder="1" applyAlignment="1">
      <alignment horizontal="left" vertical="center" wrapText="1"/>
    </xf>
    <xf numFmtId="3" fontId="18" fillId="0" borderId="0" xfId="0" applyNumberFormat="1" applyFont="1" applyBorder="1" applyAlignment="1">
      <alignment horizontal="center" vertical="center"/>
    </xf>
    <xf numFmtId="168" fontId="18" fillId="9" borderId="0" xfId="5" applyNumberFormat="1" applyFont="1" applyFill="1" applyBorder="1" applyAlignment="1">
      <alignment horizontal="center" vertical="center" wrapText="1"/>
    </xf>
    <xf numFmtId="3" fontId="27" fillId="16" borderId="7" xfId="0" applyNumberFormat="1" applyFont="1" applyFill="1" applyBorder="1" applyAlignment="1">
      <alignment horizontal="center"/>
    </xf>
    <xf numFmtId="0" fontId="18" fillId="16" borderId="7" xfId="5" applyFont="1" applyFill="1" applyBorder="1" applyAlignment="1">
      <alignment horizontal="center" vertical="center" wrapText="1"/>
    </xf>
    <xf numFmtId="0" fontId="18" fillId="16" borderId="7" xfId="5" applyFont="1" applyFill="1" applyBorder="1" applyAlignment="1">
      <alignment vertical="center" wrapText="1"/>
    </xf>
    <xf numFmtId="17" fontId="18" fillId="16" borderId="7" xfId="5" applyNumberFormat="1" applyFont="1" applyFill="1" applyBorder="1" applyAlignment="1">
      <alignment horizontal="center" vertical="center" wrapText="1"/>
    </xf>
    <xf numFmtId="0" fontId="15" fillId="16" borderId="20" xfId="5" applyFont="1" applyFill="1" applyBorder="1" applyAlignment="1">
      <alignment vertical="center" wrapText="1"/>
    </xf>
    <xf numFmtId="3" fontId="20" fillId="16" borderId="7" xfId="5" applyNumberFormat="1" applyFont="1" applyFill="1" applyBorder="1" applyAlignment="1">
      <alignment vertical="center" wrapText="1"/>
    </xf>
    <xf numFmtId="3" fontId="29" fillId="15" borderId="0" xfId="0" applyNumberFormat="1" applyFont="1" applyFill="1" applyBorder="1" applyAlignment="1">
      <alignment vertical="center" wrapText="1"/>
    </xf>
    <xf numFmtId="3" fontId="19" fillId="0" borderId="0" xfId="0" applyNumberFormat="1" applyFont="1" applyBorder="1" applyAlignment="1">
      <alignment wrapText="1"/>
    </xf>
    <xf numFmtId="0" fontId="17" fillId="14" borderId="7" xfId="5" applyFont="1" applyFill="1" applyBorder="1" applyAlignment="1">
      <alignment vertical="center" wrapText="1"/>
    </xf>
    <xf numFmtId="0" fontId="17" fillId="14" borderId="24" xfId="5" applyFont="1" applyFill="1" applyBorder="1" applyAlignment="1">
      <alignment vertical="center" wrapText="1"/>
    </xf>
    <xf numFmtId="3" fontId="17" fillId="14" borderId="7" xfId="5" applyNumberFormat="1" applyFont="1" applyFill="1" applyBorder="1" applyAlignment="1">
      <alignment vertical="center" wrapText="1"/>
    </xf>
    <xf numFmtId="3" fontId="20" fillId="14" borderId="7" xfId="5" applyNumberFormat="1" applyFont="1" applyFill="1" applyBorder="1" applyAlignment="1">
      <alignment vertical="center" wrapText="1"/>
    </xf>
    <xf numFmtId="3" fontId="27" fillId="14" borderId="7" xfId="5" applyNumberFormat="1" applyFont="1" applyFill="1" applyBorder="1" applyAlignment="1">
      <alignment vertical="center" wrapText="1"/>
    </xf>
    <xf numFmtId="0" fontId="20" fillId="14" borderId="7" xfId="5" applyFont="1" applyFill="1" applyBorder="1" applyAlignment="1">
      <alignment vertical="center" wrapText="1"/>
    </xf>
    <xf numFmtId="0" fontId="20" fillId="14" borderId="24" xfId="5" applyFont="1" applyFill="1" applyBorder="1" applyAlignment="1">
      <alignment vertical="center" wrapText="1"/>
    </xf>
    <xf numFmtId="0" fontId="21" fillId="14" borderId="26" xfId="5" applyFont="1" applyFill="1" applyBorder="1" applyAlignment="1">
      <alignment vertical="center" wrapText="1"/>
    </xf>
    <xf numFmtId="0" fontId="21" fillId="14" borderId="23" xfId="5" applyFont="1" applyFill="1" applyBorder="1" applyAlignment="1">
      <alignment vertical="center" wrapText="1"/>
    </xf>
    <xf numFmtId="3" fontId="20" fillId="14" borderId="26" xfId="5" applyNumberFormat="1" applyFont="1" applyFill="1" applyBorder="1" applyAlignment="1">
      <alignment vertical="center" wrapText="1"/>
    </xf>
    <xf numFmtId="3" fontId="20" fillId="14" borderId="7" xfId="5" applyNumberFormat="1" applyFont="1" applyFill="1" applyBorder="1" applyAlignment="1">
      <alignment horizontal="right" vertical="center" wrapText="1"/>
    </xf>
    <xf numFmtId="0" fontId="0" fillId="0" borderId="6" xfId="0" applyBorder="1"/>
    <xf numFmtId="3" fontId="17" fillId="16" borderId="9" xfId="5" applyNumberFormat="1" applyFont="1" applyFill="1" applyBorder="1" applyAlignment="1">
      <alignment horizontal="right" vertical="center" wrapText="1"/>
    </xf>
    <xf numFmtId="3" fontId="27" fillId="16" borderId="7" xfId="0" applyNumberFormat="1" applyFont="1" applyFill="1" applyBorder="1" applyAlignment="1">
      <alignment horizontal="right"/>
    </xf>
    <xf numFmtId="0" fontId="30" fillId="0" borderId="0" xfId="5" applyFont="1" applyFill="1" applyBorder="1" applyAlignment="1">
      <alignment vertical="center" wrapText="1"/>
    </xf>
    <xf numFmtId="3" fontId="31" fillId="0" borderId="0" xfId="0" applyNumberFormat="1" applyFont="1" applyBorder="1" applyAlignment="1">
      <alignment wrapText="1"/>
    </xf>
    <xf numFmtId="3" fontId="18" fillId="0" borderId="0" xfId="5" applyNumberFormat="1" applyFont="1" applyFill="1" applyBorder="1" applyAlignment="1">
      <alignment vertical="center" wrapText="1"/>
    </xf>
    <xf numFmtId="0" fontId="8" fillId="9" borderId="6" xfId="0" applyFont="1" applyFill="1" applyBorder="1" applyAlignment="1">
      <alignment horizontal="left" vertical="top" wrapText="1"/>
    </xf>
    <xf numFmtId="0" fontId="14" fillId="13" borderId="17" xfId="4" applyFont="1" applyFill="1" applyBorder="1" applyAlignment="1">
      <alignment horizontal="center" vertical="center" wrapText="1"/>
    </xf>
    <xf numFmtId="0" fontId="14" fillId="13" borderId="2" xfId="4" applyFont="1" applyFill="1" applyBorder="1" applyAlignment="1">
      <alignment horizontal="center" vertical="center" wrapText="1"/>
    </xf>
    <xf numFmtId="0" fontId="14" fillId="13" borderId="18" xfId="4" applyFont="1" applyFill="1" applyBorder="1" applyAlignment="1">
      <alignment horizontal="center" vertical="center" wrapText="1"/>
    </xf>
    <xf numFmtId="0" fontId="32" fillId="0" borderId="38" xfId="4" applyFont="1" applyFill="1" applyBorder="1" applyAlignment="1">
      <alignment horizontal="left" vertical="center" wrapText="1"/>
    </xf>
    <xf numFmtId="17" fontId="15" fillId="0" borderId="39" xfId="4" applyNumberFormat="1" applyFont="1" applyFill="1" applyBorder="1" applyAlignment="1">
      <alignment horizontal="left" vertical="center" wrapText="1"/>
    </xf>
    <xf numFmtId="0" fontId="32" fillId="0" borderId="8" xfId="4" applyFont="1" applyFill="1" applyBorder="1" applyAlignment="1">
      <alignment horizontal="left" vertical="center" wrapText="1"/>
    </xf>
    <xf numFmtId="0" fontId="15" fillId="0" borderId="17" xfId="4" applyFont="1" applyBorder="1" applyAlignment="1" applyProtection="1"/>
    <xf numFmtId="169" fontId="15" fillId="0" borderId="2" xfId="4" applyNumberFormat="1" applyFont="1" applyFill="1" applyBorder="1" applyAlignment="1">
      <alignment horizontal="right" vertical="center" wrapText="1"/>
    </xf>
    <xf numFmtId="169" fontId="14" fillId="13" borderId="2" xfId="4" applyNumberFormat="1" applyFont="1" applyFill="1" applyBorder="1" applyAlignment="1">
      <alignment horizontal="right" vertical="center" wrapText="1"/>
    </xf>
    <xf numFmtId="3" fontId="0" fillId="9" borderId="0" xfId="0" applyNumberFormat="1" applyFill="1"/>
    <xf numFmtId="0" fontId="15" fillId="0" borderId="17" xfId="4" applyFont="1" applyBorder="1" applyAlignment="1" applyProtection="1">
      <alignment horizontal="center" wrapText="1"/>
    </xf>
    <xf numFmtId="0" fontId="6" fillId="9" borderId="2" xfId="0" applyFont="1" applyFill="1" applyBorder="1" applyAlignment="1">
      <alignment horizontal="left"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wrapText="1"/>
    </xf>
    <xf numFmtId="0" fontId="8" fillId="9" borderId="2" xfId="0" applyFont="1" applyFill="1" applyBorder="1" applyAlignment="1">
      <alignment horizontal="left" wrapText="1"/>
    </xf>
    <xf numFmtId="0" fontId="9" fillId="9" borderId="2" xfId="0" applyFont="1" applyFill="1" applyBorder="1" applyAlignment="1">
      <alignment horizontal="left" vertical="center" wrapText="1"/>
    </xf>
    <xf numFmtId="0" fontId="6" fillId="0" borderId="10" xfId="0" applyFont="1" applyBorder="1" applyAlignment="1">
      <alignment horizontal="left" vertical="top" wrapText="1"/>
    </xf>
    <xf numFmtId="0" fontId="8" fillId="9" borderId="12"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9" borderId="3"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9" borderId="1" xfId="0" applyFont="1" applyFill="1" applyBorder="1" applyAlignment="1">
      <alignment horizontal="left" vertical="top" wrapText="1"/>
    </xf>
    <xf numFmtId="0" fontId="6" fillId="0" borderId="8" xfId="0" applyFont="1" applyBorder="1" applyAlignment="1">
      <alignment horizontal="left" vertical="top" wrapText="1"/>
    </xf>
    <xf numFmtId="0" fontId="7" fillId="0"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5" fillId="7" borderId="2" xfId="0" applyFont="1" applyFill="1" applyBorder="1" applyAlignment="1">
      <alignment horizontal="left" vertical="center" wrapText="1"/>
    </xf>
    <xf numFmtId="0" fontId="7" fillId="7" borderId="7" xfId="0" applyFont="1" applyFill="1" applyBorder="1" applyAlignment="1">
      <alignment horizontal="left" vertical="center" wrapText="1"/>
    </xf>
    <xf numFmtId="0" fontId="5" fillId="7"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43" fontId="11" fillId="5" borderId="0" xfId="0" applyNumberFormat="1" applyFont="1" applyFill="1" applyBorder="1" applyAlignment="1">
      <alignment horizontal="left" vertical="center" wrapText="1"/>
    </xf>
    <xf numFmtId="0" fontId="5" fillId="10" borderId="2" xfId="0" applyFont="1" applyFill="1" applyBorder="1" applyAlignment="1">
      <alignment horizontal="left" vertical="center" wrapText="1"/>
    </xf>
    <xf numFmtId="10" fontId="6" fillId="0" borderId="0" xfId="0" applyNumberFormat="1" applyFont="1" applyAlignment="1">
      <alignment horizontal="left" vertical="top" wrapText="1"/>
    </xf>
    <xf numFmtId="0" fontId="5" fillId="5" borderId="2" xfId="0" applyFont="1" applyFill="1" applyBorder="1" applyAlignment="1">
      <alignment horizontal="left" vertical="center" wrapText="1"/>
    </xf>
    <xf numFmtId="44" fontId="5" fillId="5" borderId="2" xfId="2" applyFont="1" applyFill="1" applyBorder="1" applyAlignment="1">
      <alignment horizontal="left" vertical="center" wrapText="1"/>
    </xf>
    <xf numFmtId="165" fontId="5" fillId="5" borderId="2" xfId="2" applyNumberFormat="1" applyFont="1" applyFill="1" applyBorder="1" applyAlignment="1">
      <alignment horizontal="left" vertical="center" wrapText="1"/>
    </xf>
    <xf numFmtId="167" fontId="5" fillId="5" borderId="2" xfId="0" applyNumberFormat="1" applyFont="1" applyFill="1" applyBorder="1" applyAlignment="1">
      <alignment horizontal="left" vertical="center" wrapText="1"/>
    </xf>
    <xf numFmtId="167" fontId="5" fillId="0" borderId="0" xfId="0" applyNumberFormat="1" applyFont="1" applyAlignment="1">
      <alignment horizontal="left" vertical="top" wrapText="1"/>
    </xf>
    <xf numFmtId="0" fontId="33" fillId="0" borderId="0" xfId="3" applyFont="1" applyAlignment="1">
      <alignment horizontal="left" wrapText="1"/>
    </xf>
    <xf numFmtId="0" fontId="6" fillId="0" borderId="0" xfId="0" applyFont="1" applyAlignment="1">
      <alignment horizontal="left" wrapText="1"/>
    </xf>
    <xf numFmtId="0" fontId="5" fillId="10" borderId="5"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7" xfId="0" applyFont="1" applyFill="1" applyBorder="1" applyAlignment="1">
      <alignment horizontal="left" vertical="center" wrapText="1"/>
    </xf>
    <xf numFmtId="0" fontId="6" fillId="0" borderId="3" xfId="0" applyFont="1" applyBorder="1" applyAlignment="1">
      <alignment horizontal="left" vertical="top" wrapText="1"/>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6" fillId="0" borderId="11"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7"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1" xfId="0" applyFont="1" applyBorder="1" applyAlignment="1">
      <alignment horizontal="left" vertical="top"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8" fillId="0" borderId="3" xfId="0" applyFont="1" applyBorder="1" applyAlignment="1">
      <alignment horizontal="left" vertical="top" wrapText="1"/>
    </xf>
    <xf numFmtId="0" fontId="7" fillId="0" borderId="1" xfId="0" applyFont="1" applyBorder="1" applyAlignment="1">
      <alignment horizontal="left" vertical="top" wrapText="1"/>
    </xf>
    <xf numFmtId="0" fontId="10" fillId="0" borderId="4"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7" fillId="0" borderId="4" xfId="0" applyFont="1" applyBorder="1" applyAlignment="1">
      <alignment horizontal="left" vertical="top"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9" borderId="1" xfId="0" applyFont="1" applyFill="1" applyBorder="1" applyAlignment="1">
      <alignment horizontal="left" vertical="top" wrapText="1"/>
    </xf>
    <xf numFmtId="0" fontId="20" fillId="14" borderId="32" xfId="5" applyFont="1" applyFill="1" applyBorder="1" applyAlignment="1">
      <alignment horizontal="left" vertical="center" wrapText="1"/>
    </xf>
    <xf numFmtId="0" fontId="20" fillId="14" borderId="7" xfId="5" applyFont="1" applyFill="1" applyBorder="1" applyAlignment="1">
      <alignment horizontal="left" vertical="center" wrapText="1"/>
    </xf>
    <xf numFmtId="0" fontId="17" fillId="16" borderId="32" xfId="5" applyFont="1" applyFill="1" applyBorder="1" applyAlignment="1">
      <alignment horizontal="left" vertical="center" wrapText="1"/>
    </xf>
    <xf numFmtId="0" fontId="17" fillId="16" borderId="7" xfId="5" applyFont="1" applyFill="1" applyBorder="1" applyAlignment="1">
      <alignment horizontal="left" vertical="center" wrapText="1"/>
    </xf>
    <xf numFmtId="0" fontId="17" fillId="14" borderId="32" xfId="5" applyFont="1" applyFill="1" applyBorder="1" applyAlignment="1">
      <alignment horizontal="left" vertical="center" wrapText="1"/>
    </xf>
    <xf numFmtId="0" fontId="17" fillId="14" borderId="7" xfId="5" applyFont="1" applyFill="1" applyBorder="1" applyAlignment="1">
      <alignment horizontal="left" vertical="center" wrapText="1"/>
    </xf>
    <xf numFmtId="0" fontId="20" fillId="14" borderId="25" xfId="5" applyFont="1" applyFill="1" applyBorder="1" applyAlignment="1">
      <alignment horizontal="left" vertical="center" wrapText="1"/>
    </xf>
    <xf numFmtId="0" fontId="20" fillId="14" borderId="26" xfId="5" applyFont="1" applyFill="1" applyBorder="1" applyAlignment="1">
      <alignment horizontal="left" vertical="center" wrapText="1"/>
    </xf>
    <xf numFmtId="0" fontId="20" fillId="14" borderId="24" xfId="5" applyFont="1" applyFill="1" applyBorder="1" applyAlignment="1">
      <alignment horizontal="left" vertical="center" wrapText="1"/>
    </xf>
    <xf numFmtId="3" fontId="27" fillId="16" borderId="7" xfId="0" applyNumberFormat="1" applyFont="1" applyFill="1" applyBorder="1" applyAlignment="1">
      <alignment horizontal="center"/>
    </xf>
    <xf numFmtId="0" fontId="14" fillId="13" borderId="25" xfId="5" applyFont="1" applyFill="1" applyBorder="1" applyAlignment="1">
      <alignment horizontal="left" vertical="center" wrapText="1"/>
    </xf>
    <xf numFmtId="0" fontId="14" fillId="13" borderId="26" xfId="5" applyFont="1" applyFill="1" applyBorder="1" applyAlignment="1">
      <alignment horizontal="left" vertical="center" wrapText="1"/>
    </xf>
    <xf numFmtId="0" fontId="16" fillId="13" borderId="2" xfId="5" applyFont="1" applyFill="1" applyBorder="1" applyAlignment="1">
      <alignment horizontal="center" vertical="center" wrapText="1"/>
    </xf>
    <xf numFmtId="0" fontId="16" fillId="13" borderId="18" xfId="5" applyFont="1" applyFill="1" applyBorder="1" applyAlignment="1">
      <alignment horizontal="center" vertical="center" wrapText="1"/>
    </xf>
    <xf numFmtId="0" fontId="16" fillId="13" borderId="17" xfId="5" applyFont="1" applyFill="1" applyBorder="1" applyAlignment="1">
      <alignment horizontal="center" vertical="center" wrapText="1"/>
    </xf>
    <xf numFmtId="0" fontId="16" fillId="13" borderId="3" xfId="5" applyFont="1" applyFill="1" applyBorder="1" applyAlignment="1">
      <alignment horizontal="center" vertical="center" wrapText="1"/>
    </xf>
    <xf numFmtId="0" fontId="16" fillId="13" borderId="1" xfId="5" applyFont="1" applyFill="1" applyBorder="1" applyAlignment="1">
      <alignment horizontal="center" vertical="center" wrapText="1"/>
    </xf>
    <xf numFmtId="0" fontId="17" fillId="16" borderId="32" xfId="5" applyFont="1" applyFill="1" applyBorder="1" applyAlignment="1">
      <alignment vertical="center" wrapText="1"/>
    </xf>
    <xf numFmtId="0" fontId="28" fillId="16" borderId="7" xfId="5" applyFont="1" applyFill="1" applyBorder="1" applyAlignment="1">
      <alignment vertical="center" wrapText="1"/>
    </xf>
    <xf numFmtId="0" fontId="18" fillId="16" borderId="7" xfId="5" applyFont="1" applyFill="1" applyBorder="1" applyAlignment="1">
      <alignment horizontal="center" vertical="center" wrapText="1"/>
    </xf>
    <xf numFmtId="0" fontId="18" fillId="16" borderId="24" xfId="5" applyFont="1" applyFill="1" applyBorder="1" applyAlignment="1">
      <alignment horizontal="center" vertical="center" wrapText="1"/>
    </xf>
    <xf numFmtId="0" fontId="16" fillId="13" borderId="4" xfId="5" applyFont="1" applyFill="1" applyBorder="1" applyAlignment="1">
      <alignment horizontal="center" vertical="center" wrapText="1"/>
    </xf>
    <xf numFmtId="0" fontId="16" fillId="13" borderId="5" xfId="5" applyFont="1" applyFill="1" applyBorder="1" applyAlignment="1">
      <alignment horizontal="center" vertical="center" wrapText="1"/>
    </xf>
    <xf numFmtId="0" fontId="16" fillId="13" borderId="7" xfId="5" applyFont="1" applyFill="1" applyBorder="1" applyAlignment="1">
      <alignment horizontal="center" vertical="center"/>
    </xf>
    <xf numFmtId="0" fontId="16" fillId="13" borderId="6" xfId="5" applyFont="1" applyFill="1" applyBorder="1" applyAlignment="1">
      <alignment horizontal="center" vertical="center"/>
    </xf>
    <xf numFmtId="0" fontId="16" fillId="13" borderId="22" xfId="5" applyFont="1" applyFill="1" applyBorder="1" applyAlignment="1">
      <alignment horizontal="center" vertical="center" wrapText="1"/>
    </xf>
    <xf numFmtId="0" fontId="14" fillId="13" borderId="14" xfId="5" applyFont="1" applyFill="1" applyBorder="1" applyAlignment="1">
      <alignment horizontal="left" vertical="center" wrapText="1"/>
    </xf>
    <xf numFmtId="0" fontId="14" fillId="13" borderId="15" xfId="5" applyFont="1" applyFill="1" applyBorder="1" applyAlignment="1">
      <alignment horizontal="left" vertical="center" wrapText="1"/>
    </xf>
    <xf numFmtId="0" fontId="14" fillId="13" borderId="16" xfId="5" applyFont="1" applyFill="1" applyBorder="1" applyAlignment="1">
      <alignment horizontal="left" vertical="center" wrapText="1"/>
    </xf>
    <xf numFmtId="0" fontId="16" fillId="13" borderId="21" xfId="5" applyFont="1" applyFill="1" applyBorder="1" applyAlignment="1">
      <alignment horizontal="center" vertical="center" wrapText="1"/>
    </xf>
    <xf numFmtId="0" fontId="13" fillId="0" borderId="11" xfId="4" applyFont="1" applyFill="1" applyBorder="1" applyAlignment="1">
      <alignment horizontal="left" vertical="center" wrapText="1"/>
    </xf>
    <xf numFmtId="0" fontId="13" fillId="0" borderId="9" xfId="4" applyFont="1" applyFill="1" applyBorder="1" applyAlignment="1">
      <alignment horizontal="left" vertical="center" wrapText="1"/>
    </xf>
    <xf numFmtId="0" fontId="20" fillId="14" borderId="33" xfId="5" applyFont="1" applyFill="1" applyBorder="1" applyAlignment="1">
      <alignment horizontal="left" vertical="center" wrapText="1"/>
    </xf>
    <xf numFmtId="0" fontId="20" fillId="14" borderId="34" xfId="5" applyFont="1" applyFill="1" applyBorder="1" applyAlignment="1">
      <alignment horizontal="left" vertical="center" wrapText="1"/>
    </xf>
    <xf numFmtId="0" fontId="20" fillId="14" borderId="35" xfId="5" applyFont="1" applyFill="1" applyBorder="1" applyAlignment="1">
      <alignment horizontal="left" vertical="center" wrapText="1"/>
    </xf>
    <xf numFmtId="0" fontId="17" fillId="14" borderId="19" xfId="5" applyFont="1" applyFill="1" applyBorder="1" applyAlignment="1">
      <alignment horizontal="left" vertical="center" wrapText="1"/>
    </xf>
    <xf numFmtId="0" fontId="17" fillId="14" borderId="9" xfId="5" applyFont="1" applyFill="1" applyBorder="1" applyAlignment="1">
      <alignment horizontal="left" vertical="center" wrapText="1"/>
    </xf>
    <xf numFmtId="0" fontId="17" fillId="14" borderId="20" xfId="5" applyFont="1" applyFill="1" applyBorder="1" applyAlignment="1">
      <alignment horizontal="left" vertical="center" wrapText="1"/>
    </xf>
    <xf numFmtId="0" fontId="32" fillId="0" borderId="0" xfId="4" applyFont="1" applyFill="1" applyBorder="1" applyAlignment="1">
      <alignment horizontal="center" vertical="center" wrapText="1"/>
    </xf>
    <xf numFmtId="0" fontId="14" fillId="13" borderId="14" xfId="4" applyFont="1" applyFill="1" applyBorder="1" applyAlignment="1">
      <alignment horizontal="center" vertical="center" wrapText="1"/>
    </xf>
    <xf numFmtId="0" fontId="14" fillId="13" borderId="15" xfId="4" applyFont="1" applyFill="1" applyBorder="1" applyAlignment="1">
      <alignment horizontal="center" vertical="center" wrapText="1"/>
    </xf>
    <xf numFmtId="0" fontId="14" fillId="13" borderId="16" xfId="4" applyFont="1" applyFill="1" applyBorder="1" applyAlignment="1">
      <alignment horizontal="center" vertical="center" wrapText="1"/>
    </xf>
    <xf numFmtId="0" fontId="25" fillId="0" borderId="0" xfId="0" applyFont="1" applyAlignment="1">
      <alignment horizontal="center"/>
    </xf>
    <xf numFmtId="0" fontId="14" fillId="13" borderId="36" xfId="4" applyFont="1" applyFill="1" applyBorder="1" applyAlignment="1">
      <alignment horizontal="center" vertical="center" wrapText="1"/>
    </xf>
    <xf numFmtId="0" fontId="14" fillId="13" borderId="10" xfId="4" applyFont="1" applyFill="1" applyBorder="1" applyAlignment="1">
      <alignment horizontal="center" vertical="center" wrapText="1"/>
    </xf>
    <xf numFmtId="0" fontId="14" fillId="13" borderId="37" xfId="4" applyFont="1" applyFill="1" applyBorder="1" applyAlignment="1">
      <alignment horizontal="center" vertical="center" wrapText="1"/>
    </xf>
    <xf numFmtId="0" fontId="14" fillId="13" borderId="25" xfId="4" applyFont="1" applyFill="1" applyBorder="1" applyAlignment="1">
      <alignment horizontal="center" vertical="center" wrapText="1"/>
    </xf>
    <xf numFmtId="0" fontId="14" fillId="13" borderId="26" xfId="4" applyFont="1" applyFill="1" applyBorder="1" applyAlignment="1">
      <alignment horizontal="center" vertical="center" wrapText="1"/>
    </xf>
    <xf numFmtId="0" fontId="14" fillId="13" borderId="23"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41" xfId="4" applyFont="1" applyFill="1" applyBorder="1" applyAlignment="1">
      <alignment horizontal="center" vertical="center" wrapText="1"/>
    </xf>
  </cellXfs>
  <cellStyles count="6">
    <cellStyle name="Comma" xfId="1" builtinId="3"/>
    <cellStyle name="Currency" xfId="2" builtinId="4"/>
    <cellStyle name="Hyperlink" xfId="3" builtinId="8"/>
    <cellStyle name="Normal" xfId="0" builtinId="0"/>
    <cellStyle name="Normal 2 3" xfId="5"/>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95"/>
  <sheetViews>
    <sheetView view="pageBreakPreview" topLeftCell="A153" zoomScaleNormal="70" zoomScaleSheetLayoutView="100" zoomScalePageLayoutView="40" workbookViewId="0">
      <selection activeCell="B164" sqref="B164"/>
    </sheetView>
  </sheetViews>
  <sheetFormatPr defaultColWidth="25.5703125" defaultRowHeight="12.75" x14ac:dyDescent="0.25"/>
  <cols>
    <col min="1" max="1" width="27.7109375" style="1" customWidth="1"/>
    <col min="2" max="2" width="25.5703125" style="1"/>
    <col min="3" max="3" width="55.85546875" style="1" customWidth="1"/>
    <col min="4" max="4" width="29.7109375" style="1" customWidth="1"/>
    <col min="5" max="5" width="12.7109375" style="1" bestFit="1" customWidth="1"/>
    <col min="6" max="6" width="16.28515625" style="1" bestFit="1" customWidth="1"/>
    <col min="7" max="7" width="20.85546875" style="20" bestFit="1" customWidth="1"/>
    <col min="8" max="8" width="27" style="1" bestFit="1" customWidth="1"/>
    <col min="9" max="9" width="31.28515625" style="1" bestFit="1" customWidth="1"/>
    <col min="10" max="10" width="12.7109375" style="1" bestFit="1" customWidth="1"/>
    <col min="11" max="11" width="14.85546875" style="1" bestFit="1" customWidth="1"/>
    <col min="12" max="12" width="18.7109375" style="20" bestFit="1" customWidth="1"/>
    <col min="13" max="13" width="9.7109375" style="1" bestFit="1" customWidth="1"/>
    <col min="14" max="14" width="27.28515625" style="1" customWidth="1"/>
    <col min="15" max="15" width="12.7109375" style="1" bestFit="1" customWidth="1"/>
    <col min="16" max="16" width="13.7109375" style="1" bestFit="1" customWidth="1"/>
    <col min="17" max="17" width="19.140625" style="20" customWidth="1"/>
    <col min="18" max="18" width="9.7109375" style="1" bestFit="1" customWidth="1"/>
    <col min="19" max="19" width="19.42578125" style="1" bestFit="1" customWidth="1"/>
    <col min="20" max="20" width="12.7109375" style="1" bestFit="1" customWidth="1"/>
    <col min="21" max="21" width="13.7109375" style="1" bestFit="1" customWidth="1"/>
    <col min="22" max="22" width="19.42578125" style="20" bestFit="1" customWidth="1"/>
    <col min="23" max="23" width="11.5703125" style="1" bestFit="1" customWidth="1"/>
    <col min="24" max="24" width="19.42578125" style="1" bestFit="1" customWidth="1"/>
    <col min="25" max="26" width="12.7109375" style="1" bestFit="1" customWidth="1"/>
    <col min="27" max="27" width="17.7109375" style="20" bestFit="1" customWidth="1"/>
    <col min="28" max="28" width="5.42578125" style="1" bestFit="1" customWidth="1"/>
    <col min="29" max="29" width="19.42578125" style="1" bestFit="1" customWidth="1"/>
    <col min="30" max="31" width="12.7109375" style="1" bestFit="1" customWidth="1"/>
    <col min="32" max="32" width="18.28515625" style="20" bestFit="1" customWidth="1"/>
    <col min="33" max="33" width="5.42578125" style="1" bestFit="1" customWidth="1"/>
    <col min="34" max="16384" width="25.5703125" style="1"/>
  </cols>
  <sheetData>
    <row r="1" spans="1:33" ht="42.75" customHeight="1" x14ac:dyDescent="0.25">
      <c r="A1" s="19" t="s">
        <v>0</v>
      </c>
      <c r="B1" s="1" t="s">
        <v>164</v>
      </c>
    </row>
    <row r="2" spans="1:33" ht="25.5" x14ac:dyDescent="0.25">
      <c r="A2" s="5" t="s">
        <v>32</v>
      </c>
      <c r="G2" s="21" t="s">
        <v>205</v>
      </c>
      <c r="H2" s="22" t="s">
        <v>204</v>
      </c>
      <c r="I2" s="23" t="s">
        <v>206</v>
      </c>
    </row>
    <row r="3" spans="1:33" x14ac:dyDescent="0.25">
      <c r="A3" s="5"/>
    </row>
    <row r="4" spans="1:33" x14ac:dyDescent="0.25">
      <c r="A4" s="19" t="s">
        <v>3</v>
      </c>
      <c r="B4" s="1" t="s">
        <v>71</v>
      </c>
      <c r="C4" s="24">
        <v>100</v>
      </c>
      <c r="D4" s="1" t="s">
        <v>72</v>
      </c>
    </row>
    <row r="5" spans="1:33" x14ac:dyDescent="0.25">
      <c r="I5" s="290" t="s">
        <v>70</v>
      </c>
      <c r="J5" s="290"/>
      <c r="K5" s="290"/>
      <c r="L5" s="290"/>
      <c r="M5" s="290"/>
      <c r="N5" s="290"/>
      <c r="O5" s="290"/>
      <c r="P5" s="290"/>
      <c r="Q5" s="290"/>
      <c r="R5" s="290"/>
      <c r="S5" s="290"/>
      <c r="T5" s="290"/>
      <c r="U5" s="290"/>
      <c r="V5" s="290"/>
      <c r="W5" s="290"/>
      <c r="X5" s="290"/>
      <c r="Y5" s="290"/>
      <c r="Z5" s="290"/>
      <c r="AA5" s="290"/>
      <c r="AB5" s="290"/>
      <c r="AC5" s="254"/>
      <c r="AD5" s="254"/>
      <c r="AE5" s="254"/>
      <c r="AF5" s="254"/>
      <c r="AG5" s="254"/>
    </row>
    <row r="6" spans="1:33" s="5" customFormat="1" x14ac:dyDescent="0.25">
      <c r="A6" s="285" t="s">
        <v>4</v>
      </c>
      <c r="B6" s="300" t="s">
        <v>36</v>
      </c>
      <c r="C6" s="300" t="s">
        <v>5</v>
      </c>
      <c r="D6" s="288" t="s">
        <v>123</v>
      </c>
      <c r="E6" s="288"/>
      <c r="F6" s="288"/>
      <c r="G6" s="288"/>
      <c r="H6" s="288"/>
      <c r="I6" s="295" t="s">
        <v>10</v>
      </c>
      <c r="J6" s="295"/>
      <c r="K6" s="295"/>
      <c r="L6" s="295"/>
      <c r="M6" s="296"/>
      <c r="N6" s="288" t="s">
        <v>11</v>
      </c>
      <c r="O6" s="303"/>
      <c r="P6" s="303"/>
      <c r="Q6" s="303"/>
      <c r="R6" s="252"/>
      <c r="S6" s="297" t="s">
        <v>12</v>
      </c>
      <c r="T6" s="295"/>
      <c r="U6" s="295"/>
      <c r="V6" s="295"/>
      <c r="W6" s="296"/>
      <c r="X6" s="292" t="s">
        <v>13</v>
      </c>
      <c r="Y6" s="293"/>
      <c r="Z6" s="293"/>
      <c r="AA6" s="293"/>
      <c r="AB6" s="294"/>
      <c r="AC6" s="297" t="s">
        <v>74</v>
      </c>
      <c r="AD6" s="295"/>
      <c r="AE6" s="295"/>
      <c r="AF6" s="295"/>
      <c r="AG6" s="296"/>
    </row>
    <row r="7" spans="1:33" s="5" customFormat="1" ht="25.5" x14ac:dyDescent="0.25">
      <c r="A7" s="286"/>
      <c r="B7" s="301"/>
      <c r="C7" s="301"/>
      <c r="D7" s="288" t="s">
        <v>2</v>
      </c>
      <c r="E7" s="288" t="s">
        <v>1</v>
      </c>
      <c r="F7" s="288" t="s">
        <v>8</v>
      </c>
      <c r="G7" s="304" t="s">
        <v>35</v>
      </c>
      <c r="H7" s="304"/>
      <c r="I7" s="291" t="s">
        <v>2</v>
      </c>
      <c r="J7" s="291" t="s">
        <v>1</v>
      </c>
      <c r="K7" s="291" t="s">
        <v>8</v>
      </c>
      <c r="L7" s="22" t="s">
        <v>9</v>
      </c>
      <c r="M7" s="22"/>
      <c r="N7" s="253" t="s">
        <v>2</v>
      </c>
      <c r="O7" s="288" t="s">
        <v>1</v>
      </c>
      <c r="P7" s="288" t="s">
        <v>8</v>
      </c>
      <c r="Q7" s="22" t="s">
        <v>9</v>
      </c>
      <c r="R7" s="22"/>
      <c r="S7" s="291" t="s">
        <v>2</v>
      </c>
      <c r="T7" s="291" t="s">
        <v>1</v>
      </c>
      <c r="U7" s="291" t="s">
        <v>8</v>
      </c>
      <c r="V7" s="22" t="s">
        <v>9</v>
      </c>
      <c r="W7" s="22"/>
      <c r="X7" s="288" t="s">
        <v>2</v>
      </c>
      <c r="Y7" s="288" t="s">
        <v>1</v>
      </c>
      <c r="Z7" s="288" t="s">
        <v>8</v>
      </c>
      <c r="AA7" s="288" t="s">
        <v>9</v>
      </c>
      <c r="AB7" s="288"/>
      <c r="AC7" s="291" t="s">
        <v>2</v>
      </c>
      <c r="AD7" s="291" t="s">
        <v>1</v>
      </c>
      <c r="AE7" s="291" t="s">
        <v>8</v>
      </c>
      <c r="AF7" s="22" t="s">
        <v>9</v>
      </c>
      <c r="AG7" s="22"/>
    </row>
    <row r="8" spans="1:33" s="5" customFormat="1" x14ac:dyDescent="0.25">
      <c r="A8" s="287"/>
      <c r="B8" s="302"/>
      <c r="C8" s="302"/>
      <c r="D8" s="288"/>
      <c r="E8" s="288"/>
      <c r="F8" s="288"/>
      <c r="G8" s="251" t="s">
        <v>33</v>
      </c>
      <c r="H8" s="251" t="s">
        <v>34</v>
      </c>
      <c r="I8" s="291"/>
      <c r="J8" s="291"/>
      <c r="K8" s="291"/>
      <c r="L8" s="250" t="s">
        <v>33</v>
      </c>
      <c r="M8" s="250" t="s">
        <v>34</v>
      </c>
      <c r="N8" s="253"/>
      <c r="O8" s="288"/>
      <c r="P8" s="288"/>
      <c r="Q8" s="251" t="s">
        <v>33</v>
      </c>
      <c r="R8" s="251" t="s">
        <v>34</v>
      </c>
      <c r="S8" s="291"/>
      <c r="T8" s="291"/>
      <c r="U8" s="291"/>
      <c r="V8" s="250" t="s">
        <v>33</v>
      </c>
      <c r="W8" s="250" t="s">
        <v>34</v>
      </c>
      <c r="X8" s="288"/>
      <c r="Y8" s="288"/>
      <c r="Z8" s="288"/>
      <c r="AA8" s="251" t="s">
        <v>33</v>
      </c>
      <c r="AB8" s="251" t="s">
        <v>34</v>
      </c>
      <c r="AC8" s="291"/>
      <c r="AD8" s="291"/>
      <c r="AE8" s="291"/>
      <c r="AF8" s="250" t="s">
        <v>33</v>
      </c>
      <c r="AG8" s="250" t="s">
        <v>34</v>
      </c>
    </row>
    <row r="9" spans="1:33" s="27" customFormat="1" ht="42.75" customHeight="1" x14ac:dyDescent="0.25">
      <c r="A9" s="274" t="s">
        <v>75</v>
      </c>
      <c r="B9" s="275"/>
      <c r="C9" s="275"/>
      <c r="D9" s="25"/>
      <c r="E9" s="25"/>
      <c r="F9" s="25"/>
      <c r="G9" s="187">
        <f>G10+G52</f>
        <v>18578535</v>
      </c>
      <c r="H9" s="25"/>
      <c r="I9" s="25"/>
      <c r="J9" s="25"/>
      <c r="K9" s="25"/>
      <c r="L9" s="26">
        <f>L10+L52</f>
        <v>6012531</v>
      </c>
      <c r="M9" s="25"/>
      <c r="N9" s="25"/>
      <c r="O9" s="25"/>
      <c r="P9" s="25"/>
      <c r="Q9" s="26">
        <f>Q10+Q52</f>
        <v>6245542</v>
      </c>
      <c r="R9" s="25"/>
      <c r="S9" s="25"/>
      <c r="T9" s="25"/>
      <c r="U9" s="25"/>
      <c r="V9" s="26">
        <f>V10+V52</f>
        <v>6000462</v>
      </c>
      <c r="W9" s="25"/>
      <c r="X9" s="25"/>
      <c r="Y9" s="25"/>
      <c r="Z9" s="25"/>
      <c r="AA9" s="26">
        <f>AA10+AA52</f>
        <v>140000</v>
      </c>
      <c r="AB9" s="25"/>
      <c r="AC9" s="25"/>
      <c r="AD9" s="25"/>
      <c r="AE9" s="25"/>
      <c r="AF9" s="26">
        <f>AF10+AF52</f>
        <v>180000</v>
      </c>
      <c r="AG9" s="25"/>
    </row>
    <row r="10" spans="1:33" ht="21.75" customHeight="1" x14ac:dyDescent="0.25">
      <c r="A10" s="279" t="s">
        <v>478</v>
      </c>
      <c r="B10" s="280"/>
      <c r="C10" s="280"/>
      <c r="D10" s="2"/>
      <c r="E10" s="2"/>
      <c r="F10" s="2"/>
      <c r="G10" s="67">
        <f>SUM(G11:G51)</f>
        <v>17578535</v>
      </c>
      <c r="H10" s="4"/>
      <c r="I10" s="2"/>
      <c r="J10" s="2"/>
      <c r="K10" s="2"/>
      <c r="L10" s="69">
        <f>SUM(L11:L51)</f>
        <v>6012531</v>
      </c>
      <c r="M10" s="2"/>
      <c r="N10" s="2"/>
      <c r="O10" s="2"/>
      <c r="P10" s="2"/>
      <c r="Q10" s="69">
        <f>SUM(Q11:Q51)</f>
        <v>5805542</v>
      </c>
      <c r="R10" s="2"/>
      <c r="S10" s="2"/>
      <c r="T10" s="2"/>
      <c r="U10" s="2"/>
      <c r="V10" s="68">
        <f>SUM(V11:V51)</f>
        <v>5760462</v>
      </c>
      <c r="W10" s="2"/>
      <c r="X10" s="2"/>
      <c r="Y10" s="2"/>
      <c r="Z10" s="2"/>
      <c r="AA10" s="68">
        <f>SUM(AA11:AA51)</f>
        <v>0</v>
      </c>
      <c r="AB10" s="2"/>
      <c r="AC10" s="2"/>
      <c r="AD10" s="2"/>
      <c r="AE10" s="2"/>
      <c r="AF10" s="68">
        <f>SUM(AF11:AF51)</f>
        <v>0</v>
      </c>
      <c r="AG10" s="2"/>
    </row>
    <row r="11" spans="1:33" ht="39.75" customHeight="1" x14ac:dyDescent="0.2">
      <c r="A11" s="28"/>
      <c r="B11" s="323" t="s">
        <v>120</v>
      </c>
      <c r="C11" s="168" t="s">
        <v>454</v>
      </c>
      <c r="D11" s="12"/>
      <c r="E11" s="12"/>
      <c r="F11" s="13"/>
      <c r="G11" s="46"/>
      <c r="H11" s="14"/>
      <c r="I11" s="6"/>
      <c r="J11" s="6"/>
      <c r="K11" s="50"/>
      <c r="L11" s="50"/>
      <c r="M11" s="30"/>
      <c r="N11" s="12"/>
      <c r="O11" s="12"/>
      <c r="P11" s="13"/>
      <c r="Q11" s="46"/>
      <c r="R11" s="32"/>
      <c r="S11" s="30"/>
      <c r="T11" s="30"/>
      <c r="U11" s="158"/>
      <c r="V11" s="152"/>
      <c r="W11" s="30"/>
      <c r="X11" s="12"/>
      <c r="Y11" s="12"/>
      <c r="Z11" s="12"/>
      <c r="AA11" s="33"/>
      <c r="AB11" s="12"/>
      <c r="AC11" s="6"/>
      <c r="AD11" s="6"/>
      <c r="AE11" s="6"/>
      <c r="AF11" s="34"/>
      <c r="AG11" s="6"/>
    </row>
    <row r="12" spans="1:33" x14ac:dyDescent="0.2">
      <c r="A12" s="28"/>
      <c r="B12" s="324"/>
      <c r="C12" s="236" t="s">
        <v>479</v>
      </c>
      <c r="D12" s="12"/>
      <c r="E12" s="12"/>
      <c r="F12" s="13"/>
      <c r="G12" s="46">
        <f>L12+Q12+V12+AA12+AF12</f>
        <v>4681077</v>
      </c>
      <c r="H12" s="14"/>
      <c r="I12" s="6"/>
      <c r="J12" s="6"/>
      <c r="K12" s="52">
        <v>1560359</v>
      </c>
      <c r="L12" s="50">
        <v>1560359</v>
      </c>
      <c r="M12" s="30"/>
      <c r="N12" s="12"/>
      <c r="O12" s="12"/>
      <c r="P12" s="13">
        <v>1560359</v>
      </c>
      <c r="Q12" s="46">
        <v>1560359</v>
      </c>
      <c r="R12" s="32"/>
      <c r="S12" s="30"/>
      <c r="T12" s="30"/>
      <c r="U12" s="158">
        <v>1560359</v>
      </c>
      <c r="V12" s="152">
        <v>1560359</v>
      </c>
      <c r="W12" s="30"/>
      <c r="X12" s="12"/>
      <c r="Y12" s="12"/>
      <c r="Z12" s="12"/>
      <c r="AA12" s="33"/>
      <c r="AB12" s="12"/>
      <c r="AC12" s="6"/>
      <c r="AD12" s="6"/>
      <c r="AE12" s="6"/>
      <c r="AF12" s="34"/>
      <c r="AG12" s="6"/>
    </row>
    <row r="13" spans="1:33" x14ac:dyDescent="0.2">
      <c r="A13" s="28"/>
      <c r="B13" s="324"/>
      <c r="C13" s="236" t="s">
        <v>480</v>
      </c>
      <c r="D13" s="12"/>
      <c r="E13" s="12"/>
      <c r="F13" s="13"/>
      <c r="G13" s="46">
        <f>L13+Q13+V13+AA13+AF13</f>
        <v>3217096</v>
      </c>
      <c r="H13" s="14"/>
      <c r="I13" s="6"/>
      <c r="J13" s="6"/>
      <c r="K13" s="52">
        <v>343279</v>
      </c>
      <c r="L13" s="51">
        <f>K13</f>
        <v>343279</v>
      </c>
      <c r="M13" s="30"/>
      <c r="N13" s="12"/>
      <c r="O13" s="12"/>
      <c r="P13" s="13">
        <v>1416518</v>
      </c>
      <c r="Q13" s="46">
        <f>P13</f>
        <v>1416518</v>
      </c>
      <c r="R13" s="32"/>
      <c r="S13" s="30"/>
      <c r="T13" s="30"/>
      <c r="U13" s="52">
        <v>1457299</v>
      </c>
      <c r="V13" s="152">
        <f>U13</f>
        <v>1457299</v>
      </c>
      <c r="W13" s="30"/>
      <c r="X13" s="12"/>
      <c r="Y13" s="12"/>
      <c r="Z13" s="12"/>
      <c r="AA13" s="33"/>
      <c r="AB13" s="12"/>
      <c r="AC13" s="6"/>
      <c r="AD13" s="6"/>
      <c r="AE13" s="6"/>
      <c r="AF13" s="34"/>
      <c r="AG13" s="6"/>
    </row>
    <row r="14" spans="1:33" ht="39.75" customHeight="1" x14ac:dyDescent="0.25">
      <c r="A14" s="35"/>
      <c r="B14" s="324"/>
      <c r="C14" s="237" t="s">
        <v>165</v>
      </c>
      <c r="D14" s="12"/>
      <c r="E14" s="12"/>
      <c r="F14" s="13"/>
      <c r="G14" s="46">
        <f>L14+Q14+V14+AA14+AF14</f>
        <v>937542</v>
      </c>
      <c r="H14" s="14"/>
      <c r="I14" s="6"/>
      <c r="J14" s="6"/>
      <c r="K14" s="52">
        <v>312514</v>
      </c>
      <c r="L14" s="51">
        <v>312514</v>
      </c>
      <c r="M14" s="30"/>
      <c r="N14" s="12"/>
      <c r="O14" s="12"/>
      <c r="P14" s="13">
        <v>312514</v>
      </c>
      <c r="Q14" s="46">
        <v>312514</v>
      </c>
      <c r="R14" s="32"/>
      <c r="S14" s="30"/>
      <c r="T14" s="30"/>
      <c r="U14" s="52">
        <v>312514</v>
      </c>
      <c r="V14" s="152">
        <v>312514</v>
      </c>
      <c r="W14" s="30"/>
      <c r="X14" s="12"/>
      <c r="Y14" s="12"/>
      <c r="Z14" s="12"/>
      <c r="AA14" s="33"/>
      <c r="AB14" s="12"/>
      <c r="AC14" s="6"/>
      <c r="AD14" s="6"/>
      <c r="AE14" s="6"/>
      <c r="AF14" s="34"/>
      <c r="AG14" s="6"/>
    </row>
    <row r="15" spans="1:33" x14ac:dyDescent="0.25">
      <c r="A15" s="35"/>
      <c r="B15" s="324"/>
      <c r="C15" s="237" t="s">
        <v>91</v>
      </c>
      <c r="D15" s="12"/>
      <c r="E15" s="12"/>
      <c r="F15" s="13"/>
      <c r="G15" s="46">
        <f>L15+Q15+V15+AA15+AF15</f>
        <v>662128</v>
      </c>
      <c r="H15" s="14"/>
      <c r="I15" s="6"/>
      <c r="J15" s="6"/>
      <c r="K15" s="52">
        <v>68753</v>
      </c>
      <c r="L15" s="50">
        <f>K15</f>
        <v>68753</v>
      </c>
      <c r="M15" s="30"/>
      <c r="N15" s="12"/>
      <c r="O15" s="12"/>
      <c r="P15" s="13">
        <v>292218</v>
      </c>
      <c r="Q15" s="46">
        <f>P15</f>
        <v>292218</v>
      </c>
      <c r="R15" s="32"/>
      <c r="S15" s="30"/>
      <c r="T15" s="30"/>
      <c r="U15" s="52">
        <v>301157</v>
      </c>
      <c r="V15" s="152">
        <f>U15</f>
        <v>301157</v>
      </c>
      <c r="W15" s="30"/>
      <c r="X15" s="12"/>
      <c r="Y15" s="12"/>
      <c r="Z15" s="12"/>
      <c r="AA15" s="33"/>
      <c r="AB15" s="12"/>
      <c r="AC15" s="6"/>
      <c r="AD15" s="6"/>
      <c r="AE15" s="6"/>
      <c r="AF15" s="34"/>
      <c r="AG15" s="6"/>
    </row>
    <row r="16" spans="1:33" x14ac:dyDescent="0.25">
      <c r="A16" s="35"/>
      <c r="B16" s="324"/>
      <c r="C16" s="169" t="s">
        <v>455</v>
      </c>
      <c r="D16" s="12"/>
      <c r="E16" s="12"/>
      <c r="F16" s="13"/>
      <c r="G16" s="46"/>
      <c r="H16" s="14"/>
      <c r="I16" s="6"/>
      <c r="J16" s="6"/>
      <c r="K16" s="52"/>
      <c r="L16" s="50"/>
      <c r="M16" s="30"/>
      <c r="N16" s="12"/>
      <c r="O16" s="12"/>
      <c r="P16" s="13"/>
      <c r="Q16" s="46"/>
      <c r="R16" s="32"/>
      <c r="S16" s="30"/>
      <c r="T16" s="30"/>
      <c r="U16" s="30"/>
      <c r="V16" s="152"/>
      <c r="W16" s="30"/>
      <c r="X16" s="12"/>
      <c r="Y16" s="12"/>
      <c r="Z16" s="12"/>
      <c r="AA16" s="33"/>
      <c r="AB16" s="12"/>
      <c r="AC16" s="6"/>
      <c r="AD16" s="6"/>
      <c r="AE16" s="6"/>
      <c r="AF16" s="34"/>
      <c r="AG16" s="6"/>
    </row>
    <row r="17" spans="1:33" x14ac:dyDescent="0.25">
      <c r="A17" s="35"/>
      <c r="B17" s="324"/>
      <c r="C17" s="237" t="s">
        <v>481</v>
      </c>
      <c r="D17" s="12"/>
      <c r="E17" s="12"/>
      <c r="F17" s="13"/>
      <c r="G17" s="46">
        <f>L17+Q17+V17+AA17+AF17</f>
        <v>3461292</v>
      </c>
      <c r="H17" s="14"/>
      <c r="I17" s="6"/>
      <c r="J17" s="6"/>
      <c r="K17" s="52">
        <v>1153764</v>
      </c>
      <c r="L17" s="50">
        <v>1153764</v>
      </c>
      <c r="M17" s="30"/>
      <c r="N17" s="12"/>
      <c r="O17" s="12"/>
      <c r="P17" s="13">
        <v>1153764</v>
      </c>
      <c r="Q17" s="46">
        <v>1153764</v>
      </c>
      <c r="R17" s="32"/>
      <c r="S17" s="30"/>
      <c r="T17" s="30"/>
      <c r="U17" s="52">
        <v>1153764</v>
      </c>
      <c r="V17" s="152">
        <v>1153764</v>
      </c>
      <c r="W17" s="30"/>
      <c r="X17" s="12"/>
      <c r="Y17" s="12"/>
      <c r="Z17" s="12"/>
      <c r="AA17" s="33"/>
      <c r="AB17" s="12"/>
      <c r="AC17" s="6"/>
      <c r="AD17" s="6"/>
      <c r="AE17" s="6"/>
      <c r="AF17" s="34"/>
      <c r="AG17" s="6"/>
    </row>
    <row r="18" spans="1:33" x14ac:dyDescent="0.25">
      <c r="A18" s="35"/>
      <c r="B18" s="324"/>
      <c r="C18" s="237" t="s">
        <v>92</v>
      </c>
      <c r="D18" s="12"/>
      <c r="E18" s="12"/>
      <c r="F18" s="13"/>
      <c r="G18" s="46">
        <f>L18+Q18+V18+AA18+AF18</f>
        <v>619557</v>
      </c>
      <c r="H18" s="14"/>
      <c r="I18" s="6"/>
      <c r="J18" s="6"/>
      <c r="K18" s="52">
        <v>206519</v>
      </c>
      <c r="L18" s="51">
        <v>206519</v>
      </c>
      <c r="M18" s="30"/>
      <c r="N18" s="12"/>
      <c r="O18" s="12"/>
      <c r="P18" s="13">
        <v>206519</v>
      </c>
      <c r="Q18" s="46">
        <v>206519</v>
      </c>
      <c r="R18" s="32"/>
      <c r="S18" s="30"/>
      <c r="T18" s="30"/>
      <c r="U18" s="52">
        <v>206519</v>
      </c>
      <c r="V18" s="152">
        <v>206519</v>
      </c>
      <c r="W18" s="30"/>
      <c r="X18" s="12"/>
      <c r="Y18" s="12"/>
      <c r="Z18" s="12"/>
      <c r="AA18" s="33"/>
      <c r="AB18" s="12"/>
      <c r="AC18" s="6"/>
      <c r="AD18" s="6"/>
      <c r="AE18" s="6"/>
      <c r="AF18" s="34"/>
      <c r="AG18" s="6"/>
    </row>
    <row r="19" spans="1:33" x14ac:dyDescent="0.25">
      <c r="A19" s="35"/>
      <c r="B19" s="324"/>
      <c r="C19" s="169" t="s">
        <v>306</v>
      </c>
      <c r="D19" s="12"/>
      <c r="E19" s="12"/>
      <c r="F19" s="13"/>
      <c r="G19" s="46"/>
      <c r="H19" s="14"/>
      <c r="I19" s="6"/>
      <c r="J19" s="6"/>
      <c r="K19" s="52"/>
      <c r="L19" s="51"/>
      <c r="M19" s="30"/>
      <c r="N19" s="12"/>
      <c r="O19" s="12"/>
      <c r="P19" s="13"/>
      <c r="Q19" s="46"/>
      <c r="R19" s="32"/>
      <c r="S19" s="30"/>
      <c r="T19" s="30"/>
      <c r="U19" s="52"/>
      <c r="V19" s="152"/>
      <c r="W19" s="30"/>
      <c r="X19" s="12"/>
      <c r="Y19" s="12"/>
      <c r="Z19" s="12"/>
      <c r="AA19" s="33"/>
      <c r="AB19" s="12"/>
      <c r="AC19" s="6"/>
      <c r="AD19" s="6"/>
      <c r="AE19" s="6"/>
      <c r="AF19" s="34"/>
      <c r="AG19" s="6"/>
    </row>
    <row r="20" spans="1:33" x14ac:dyDescent="0.2">
      <c r="A20" s="28"/>
      <c r="B20" s="324"/>
      <c r="C20" s="236" t="s">
        <v>166</v>
      </c>
      <c r="D20" s="12"/>
      <c r="E20" s="12"/>
      <c r="F20" s="13"/>
      <c r="G20" s="46">
        <f t="shared" ref="G20:G25" si="0">L20+Q20+V20+AA20+AF20</f>
        <v>606772</v>
      </c>
      <c r="H20" s="14"/>
      <c r="I20" s="6"/>
      <c r="J20" s="6"/>
      <c r="K20" s="52">
        <v>606772</v>
      </c>
      <c r="L20" s="51">
        <v>606772</v>
      </c>
      <c r="M20" s="30"/>
      <c r="N20" s="12"/>
      <c r="O20" s="12"/>
      <c r="P20" s="13"/>
      <c r="Q20" s="46"/>
      <c r="R20" s="32"/>
      <c r="S20" s="30"/>
      <c r="T20" s="30"/>
      <c r="U20" s="52"/>
      <c r="V20" s="152"/>
      <c r="W20" s="30"/>
      <c r="X20" s="12"/>
      <c r="Y20" s="12"/>
      <c r="Z20" s="12"/>
      <c r="AA20" s="33"/>
      <c r="AB20" s="12"/>
      <c r="AC20" s="6"/>
      <c r="AD20" s="6"/>
      <c r="AE20" s="6"/>
      <c r="AF20" s="34"/>
      <c r="AG20" s="6"/>
    </row>
    <row r="21" spans="1:33" x14ac:dyDescent="0.2">
      <c r="A21" s="28"/>
      <c r="B21" s="324"/>
      <c r="C21" s="236" t="s">
        <v>93</v>
      </c>
      <c r="D21" s="12"/>
      <c r="E21" s="12"/>
      <c r="F21" s="13"/>
      <c r="G21" s="46">
        <f t="shared" si="0"/>
        <v>288750</v>
      </c>
      <c r="H21" s="14"/>
      <c r="I21" s="6"/>
      <c r="J21" s="6"/>
      <c r="K21" s="52">
        <v>165000</v>
      </c>
      <c r="L21" s="50">
        <f>K21+M21</f>
        <v>206250</v>
      </c>
      <c r="M21" s="30">
        <v>41250</v>
      </c>
      <c r="N21" s="12"/>
      <c r="O21" s="12"/>
      <c r="P21" s="13"/>
      <c r="Q21" s="46">
        <f>P21+R21</f>
        <v>41250</v>
      </c>
      <c r="R21" s="32">
        <v>41250</v>
      </c>
      <c r="S21" s="30"/>
      <c r="T21" s="30"/>
      <c r="U21" s="30"/>
      <c r="V21" s="152">
        <f>U21+W21</f>
        <v>41250</v>
      </c>
      <c r="W21" s="177">
        <v>41250</v>
      </c>
      <c r="X21" s="12"/>
      <c r="Y21" s="12"/>
      <c r="Z21" s="12"/>
      <c r="AA21" s="33"/>
      <c r="AB21" s="12"/>
      <c r="AC21" s="6"/>
      <c r="AD21" s="6"/>
      <c r="AE21" s="6"/>
      <c r="AF21" s="34"/>
      <c r="AG21" s="6"/>
    </row>
    <row r="22" spans="1:33" x14ac:dyDescent="0.2">
      <c r="A22" s="28"/>
      <c r="B22" s="324"/>
      <c r="C22" s="236" t="s">
        <v>94</v>
      </c>
      <c r="D22" s="12"/>
      <c r="E22" s="12"/>
      <c r="F22" s="13"/>
      <c r="G22" s="46">
        <f t="shared" si="0"/>
        <v>279382</v>
      </c>
      <c r="H22" s="14"/>
      <c r="I22" s="6"/>
      <c r="J22" s="6"/>
      <c r="K22" s="52">
        <v>279382</v>
      </c>
      <c r="L22" s="50">
        <v>279382</v>
      </c>
      <c r="M22" s="30"/>
      <c r="N22" s="12"/>
      <c r="O22" s="12"/>
      <c r="P22" s="13"/>
      <c r="Q22" s="46"/>
      <c r="R22" s="32"/>
      <c r="S22" s="30"/>
      <c r="T22" s="30"/>
      <c r="U22" s="30"/>
      <c r="V22" s="152"/>
      <c r="W22" s="177"/>
      <c r="X22" s="12"/>
      <c r="Y22" s="12"/>
      <c r="Z22" s="12"/>
      <c r="AA22" s="33"/>
      <c r="AB22" s="12"/>
      <c r="AC22" s="6"/>
      <c r="AD22" s="6"/>
      <c r="AE22" s="6"/>
      <c r="AF22" s="34"/>
      <c r="AG22" s="6"/>
    </row>
    <row r="23" spans="1:33" x14ac:dyDescent="0.2">
      <c r="A23" s="28"/>
      <c r="B23" s="324"/>
      <c r="C23" s="236" t="s">
        <v>95</v>
      </c>
      <c r="D23" s="12"/>
      <c r="E23" s="12"/>
      <c r="F23" s="13"/>
      <c r="G23" s="46">
        <f t="shared" si="0"/>
        <v>450000</v>
      </c>
      <c r="H23" s="14"/>
      <c r="I23" s="6"/>
      <c r="J23" s="6"/>
      <c r="K23" s="52"/>
      <c r="L23" s="51">
        <f>K23+M23</f>
        <v>150000</v>
      </c>
      <c r="M23" s="30">
        <v>150000</v>
      </c>
      <c r="N23" s="12"/>
      <c r="O23" s="12"/>
      <c r="P23" s="13"/>
      <c r="Q23" s="46">
        <f>P23+R23</f>
        <v>150000</v>
      </c>
      <c r="R23" s="32">
        <v>150000</v>
      </c>
      <c r="S23" s="30"/>
      <c r="T23" s="30"/>
      <c r="U23" s="30"/>
      <c r="V23" s="152">
        <f>U23+W23</f>
        <v>150000</v>
      </c>
      <c r="W23" s="177">
        <v>150000</v>
      </c>
      <c r="X23" s="12"/>
      <c r="Y23" s="12"/>
      <c r="Z23" s="12"/>
      <c r="AA23" s="33"/>
      <c r="AB23" s="12"/>
      <c r="AC23" s="6"/>
      <c r="AD23" s="6"/>
      <c r="AE23" s="6"/>
      <c r="AF23" s="34"/>
      <c r="AG23" s="6"/>
    </row>
    <row r="24" spans="1:33" x14ac:dyDescent="0.2">
      <c r="A24" s="28"/>
      <c r="B24" s="324"/>
      <c r="C24" s="236" t="s">
        <v>98</v>
      </c>
      <c r="D24" s="12"/>
      <c r="E24" s="12"/>
      <c r="F24" s="13"/>
      <c r="G24" s="46">
        <f t="shared" si="0"/>
        <v>245752</v>
      </c>
      <c r="H24" s="14"/>
      <c r="I24" s="6"/>
      <c r="J24" s="6"/>
      <c r="K24" s="52">
        <v>245752</v>
      </c>
      <c r="L24" s="51">
        <v>245752</v>
      </c>
      <c r="M24" s="30"/>
      <c r="N24" s="12"/>
      <c r="O24" s="12"/>
      <c r="P24" s="13"/>
      <c r="Q24" s="46"/>
      <c r="R24" s="32"/>
      <c r="S24" s="30"/>
      <c r="T24" s="30"/>
      <c r="U24" s="30"/>
      <c r="V24" s="152"/>
      <c r="W24" s="177"/>
      <c r="X24" s="12"/>
      <c r="Y24" s="12"/>
      <c r="Z24" s="12"/>
      <c r="AA24" s="33"/>
      <c r="AB24" s="12"/>
      <c r="AC24" s="6"/>
      <c r="AD24" s="6"/>
      <c r="AE24" s="6"/>
      <c r="AF24" s="34"/>
      <c r="AG24" s="6"/>
    </row>
    <row r="25" spans="1:33" x14ac:dyDescent="0.2">
      <c r="A25" s="28"/>
      <c r="B25" s="324"/>
      <c r="C25" s="236" t="s">
        <v>99</v>
      </c>
      <c r="D25" s="12"/>
      <c r="E25" s="12"/>
      <c r="F25" s="13"/>
      <c r="G25" s="46">
        <f t="shared" si="0"/>
        <v>129104</v>
      </c>
      <c r="H25" s="14"/>
      <c r="I25" s="6"/>
      <c r="J25" s="6"/>
      <c r="K25" s="52"/>
      <c r="L25" s="50">
        <v>129104</v>
      </c>
      <c r="M25" s="30"/>
      <c r="N25" s="12"/>
      <c r="O25" s="12"/>
      <c r="P25" s="13"/>
      <c r="Q25" s="46"/>
      <c r="R25" s="32"/>
      <c r="S25" s="30"/>
      <c r="T25" s="30"/>
      <c r="U25" s="30"/>
      <c r="V25" s="152"/>
      <c r="W25" s="177"/>
      <c r="X25" s="12"/>
      <c r="Y25" s="12"/>
      <c r="Z25" s="12"/>
      <c r="AA25" s="33"/>
      <c r="AB25" s="12"/>
      <c r="AC25" s="6"/>
      <c r="AD25" s="6"/>
      <c r="AE25" s="6"/>
      <c r="AF25" s="34"/>
      <c r="AG25" s="6"/>
    </row>
    <row r="26" spans="1:33" x14ac:dyDescent="0.2">
      <c r="A26" s="36"/>
      <c r="B26" s="324"/>
      <c r="C26" s="170" t="s">
        <v>456</v>
      </c>
      <c r="D26" s="12"/>
      <c r="E26" s="12"/>
      <c r="F26" s="13"/>
      <c r="G26" s="46"/>
      <c r="H26" s="14"/>
      <c r="I26" s="6"/>
      <c r="J26" s="6"/>
      <c r="K26" s="52"/>
      <c r="L26" s="50"/>
      <c r="M26" s="30"/>
      <c r="N26" s="12"/>
      <c r="O26" s="12"/>
      <c r="P26" s="13"/>
      <c r="Q26" s="46"/>
      <c r="R26" s="32"/>
      <c r="S26" s="30"/>
      <c r="T26" s="30"/>
      <c r="U26" s="30"/>
      <c r="V26" s="152"/>
      <c r="W26" s="177"/>
      <c r="X26" s="12"/>
      <c r="Y26" s="12"/>
      <c r="Z26" s="12"/>
      <c r="AA26" s="33"/>
      <c r="AB26" s="12"/>
      <c r="AC26" s="6"/>
      <c r="AD26" s="6"/>
      <c r="AE26" s="6"/>
      <c r="AF26" s="34"/>
      <c r="AG26" s="6"/>
    </row>
    <row r="27" spans="1:33" x14ac:dyDescent="0.2">
      <c r="A27" s="36"/>
      <c r="B27" s="324"/>
      <c r="C27" s="238" t="s">
        <v>96</v>
      </c>
      <c r="D27" s="12" t="s">
        <v>143</v>
      </c>
      <c r="E27" s="12">
        <v>1</v>
      </c>
      <c r="F27" s="13"/>
      <c r="G27" s="46">
        <f>L27+Q27+V27+AA27+AF27</f>
        <v>189600</v>
      </c>
      <c r="H27" s="14"/>
      <c r="I27" s="6"/>
      <c r="J27" s="6">
        <v>1</v>
      </c>
      <c r="K27" s="52">
        <v>94800</v>
      </c>
      <c r="L27" s="50">
        <f>K27</f>
        <v>94800</v>
      </c>
      <c r="M27" s="30"/>
      <c r="N27" s="12"/>
      <c r="O27" s="12"/>
      <c r="P27" s="13">
        <v>94800</v>
      </c>
      <c r="Q27" s="42">
        <f>P27</f>
        <v>94800</v>
      </c>
      <c r="R27" s="32"/>
      <c r="S27" s="30"/>
      <c r="T27" s="30"/>
      <c r="U27" s="30"/>
      <c r="V27" s="152"/>
      <c r="W27" s="177"/>
      <c r="X27" s="12"/>
      <c r="Y27" s="12"/>
      <c r="Z27" s="12"/>
      <c r="AA27" s="33"/>
      <c r="AB27" s="12"/>
      <c r="AC27" s="6"/>
      <c r="AD27" s="6"/>
      <c r="AE27" s="6"/>
      <c r="AF27" s="34"/>
      <c r="AG27" s="6"/>
    </row>
    <row r="28" spans="1:33" x14ac:dyDescent="0.2">
      <c r="A28" s="28"/>
      <c r="B28" s="324"/>
      <c r="C28" s="236" t="s">
        <v>97</v>
      </c>
      <c r="D28" s="12"/>
      <c r="E28" s="12"/>
      <c r="F28" s="13"/>
      <c r="G28" s="46">
        <f>L28+Q28+V28+AA28+AF28</f>
        <v>34783</v>
      </c>
      <c r="H28" s="14"/>
      <c r="I28" s="6"/>
      <c r="J28" s="6"/>
      <c r="K28" s="52">
        <v>34783</v>
      </c>
      <c r="L28" s="51">
        <v>34783</v>
      </c>
      <c r="M28" s="30"/>
      <c r="N28" s="12"/>
      <c r="O28" s="12"/>
      <c r="P28" s="13"/>
      <c r="Q28" s="46"/>
      <c r="R28" s="32"/>
      <c r="S28" s="30"/>
      <c r="T28" s="30"/>
      <c r="U28" s="30"/>
      <c r="V28" s="152"/>
      <c r="W28" s="177"/>
      <c r="X28" s="12"/>
      <c r="Y28" s="12"/>
      <c r="Z28" s="12"/>
      <c r="AA28" s="33"/>
      <c r="AB28" s="12"/>
      <c r="AC28" s="6"/>
      <c r="AD28" s="6"/>
      <c r="AE28" s="6"/>
      <c r="AF28" s="34"/>
      <c r="AG28" s="6"/>
    </row>
    <row r="29" spans="1:33" x14ac:dyDescent="0.2">
      <c r="A29" s="28"/>
      <c r="B29" s="324"/>
      <c r="C29" s="168" t="s">
        <v>314</v>
      </c>
      <c r="D29" s="12"/>
      <c r="E29" s="12"/>
      <c r="F29" s="13"/>
      <c r="G29" s="46"/>
      <c r="H29" s="14"/>
      <c r="I29" s="6"/>
      <c r="J29" s="6"/>
      <c r="K29" s="52"/>
      <c r="L29" s="51"/>
      <c r="M29" s="30"/>
      <c r="N29" s="12"/>
      <c r="O29" s="12"/>
      <c r="P29" s="13"/>
      <c r="Q29" s="46"/>
      <c r="R29" s="32"/>
      <c r="S29" s="30"/>
      <c r="T29" s="30"/>
      <c r="U29" s="30"/>
      <c r="V29" s="152"/>
      <c r="W29" s="177"/>
      <c r="X29" s="12"/>
      <c r="Y29" s="12"/>
      <c r="Z29" s="12"/>
      <c r="AA29" s="33"/>
      <c r="AB29" s="12"/>
      <c r="AC29" s="6"/>
      <c r="AD29" s="6"/>
      <c r="AE29" s="6"/>
      <c r="AF29" s="34"/>
      <c r="AG29" s="6"/>
    </row>
    <row r="30" spans="1:33" ht="25.5" x14ac:dyDescent="0.2">
      <c r="A30" s="28"/>
      <c r="B30" s="324"/>
      <c r="C30" s="236" t="s">
        <v>102</v>
      </c>
      <c r="D30" s="12"/>
      <c r="E30" s="12"/>
      <c r="F30" s="13"/>
      <c r="G30" s="46">
        <f t="shared" ref="G30:G42" si="1">L30+Q30+V30+AA30+AF30</f>
        <v>70000</v>
      </c>
      <c r="H30" s="14"/>
      <c r="I30" s="6"/>
      <c r="J30" s="6"/>
      <c r="K30" s="52">
        <v>70000</v>
      </c>
      <c r="L30" s="51">
        <v>70000</v>
      </c>
      <c r="M30" s="30"/>
      <c r="N30" s="12"/>
      <c r="O30" s="12"/>
      <c r="P30" s="13"/>
      <c r="Q30" s="46"/>
      <c r="R30" s="32"/>
      <c r="S30" s="30"/>
      <c r="T30" s="30"/>
      <c r="U30" s="30"/>
      <c r="V30" s="152"/>
      <c r="W30" s="177"/>
      <c r="X30" s="12"/>
      <c r="Y30" s="12"/>
      <c r="Z30" s="12"/>
      <c r="AA30" s="33"/>
      <c r="AB30" s="12"/>
      <c r="AC30" s="6"/>
      <c r="AD30" s="6"/>
      <c r="AE30" s="6"/>
      <c r="AF30" s="34"/>
      <c r="AG30" s="6"/>
    </row>
    <row r="31" spans="1:33" x14ac:dyDescent="0.2">
      <c r="A31" s="37"/>
      <c r="B31" s="324"/>
      <c r="C31" s="239" t="s">
        <v>103</v>
      </c>
      <c r="D31" s="12"/>
      <c r="E31" s="12">
        <v>2</v>
      </c>
      <c r="F31" s="13">
        <v>50000</v>
      </c>
      <c r="G31" s="46">
        <f t="shared" si="1"/>
        <v>300000</v>
      </c>
      <c r="H31" s="14"/>
      <c r="I31" s="6"/>
      <c r="J31" s="6"/>
      <c r="K31" s="50"/>
      <c r="L31" s="50">
        <f t="shared" ref="L31:L42" si="2">K31+M31</f>
        <v>100000</v>
      </c>
      <c r="M31" s="30">
        <v>100000</v>
      </c>
      <c r="N31" s="12"/>
      <c r="O31" s="12"/>
      <c r="P31" s="13"/>
      <c r="Q31" s="46">
        <f t="shared" ref="Q31:Q41" si="3">P31+R31</f>
        <v>100000</v>
      </c>
      <c r="R31" s="32">
        <v>100000</v>
      </c>
      <c r="S31" s="30"/>
      <c r="T31" s="30"/>
      <c r="U31" s="30"/>
      <c r="V31" s="152">
        <f t="shared" ref="V31:V41" si="4">U31+W31</f>
        <v>100000</v>
      </c>
      <c r="W31" s="177">
        <v>100000</v>
      </c>
      <c r="X31" s="12"/>
      <c r="Y31" s="12"/>
      <c r="Z31" s="12"/>
      <c r="AA31" s="33"/>
      <c r="AB31" s="12"/>
      <c r="AC31" s="6"/>
      <c r="AD31" s="6"/>
      <c r="AE31" s="6"/>
      <c r="AF31" s="34"/>
      <c r="AG31" s="6"/>
    </row>
    <row r="32" spans="1:33" x14ac:dyDescent="0.2">
      <c r="A32" s="37"/>
      <c r="B32" s="324"/>
      <c r="C32" s="239" t="s">
        <v>104</v>
      </c>
      <c r="D32" s="12"/>
      <c r="E32" s="12"/>
      <c r="F32" s="13"/>
      <c r="G32" s="46">
        <f t="shared" si="1"/>
        <v>150000</v>
      </c>
      <c r="H32" s="14"/>
      <c r="I32" s="6"/>
      <c r="J32" s="6"/>
      <c r="K32" s="50"/>
      <c r="L32" s="50">
        <f t="shared" si="2"/>
        <v>50000</v>
      </c>
      <c r="M32" s="30">
        <v>50000</v>
      </c>
      <c r="N32" s="12"/>
      <c r="O32" s="12"/>
      <c r="P32" s="13"/>
      <c r="Q32" s="46">
        <f t="shared" si="3"/>
        <v>50000</v>
      </c>
      <c r="R32" s="32">
        <v>50000</v>
      </c>
      <c r="S32" s="30"/>
      <c r="T32" s="30"/>
      <c r="U32" s="30"/>
      <c r="V32" s="152">
        <f t="shared" si="4"/>
        <v>50000</v>
      </c>
      <c r="W32" s="177">
        <v>50000</v>
      </c>
      <c r="X32" s="12"/>
      <c r="Y32" s="12"/>
      <c r="Z32" s="12"/>
      <c r="AA32" s="33"/>
      <c r="AB32" s="12"/>
      <c r="AC32" s="6"/>
      <c r="AD32" s="6"/>
      <c r="AE32" s="6"/>
      <c r="AF32" s="34"/>
      <c r="AG32" s="6"/>
    </row>
    <row r="33" spans="1:33" x14ac:dyDescent="0.2">
      <c r="A33" s="37"/>
      <c r="B33" s="324"/>
      <c r="C33" s="239" t="s">
        <v>105</v>
      </c>
      <c r="D33" s="12"/>
      <c r="E33" s="12"/>
      <c r="F33" s="13"/>
      <c r="G33" s="46">
        <f t="shared" si="1"/>
        <v>120000</v>
      </c>
      <c r="H33" s="14"/>
      <c r="I33" s="6"/>
      <c r="J33" s="6"/>
      <c r="K33" s="50"/>
      <c r="L33" s="51">
        <f t="shared" si="2"/>
        <v>40000</v>
      </c>
      <c r="M33" s="30">
        <v>40000</v>
      </c>
      <c r="N33" s="12"/>
      <c r="O33" s="12"/>
      <c r="P33" s="13"/>
      <c r="Q33" s="46">
        <f t="shared" si="3"/>
        <v>40000</v>
      </c>
      <c r="R33" s="32">
        <v>40000</v>
      </c>
      <c r="S33" s="30"/>
      <c r="T33" s="30"/>
      <c r="U33" s="30"/>
      <c r="V33" s="152">
        <f t="shared" si="4"/>
        <v>40000</v>
      </c>
      <c r="W33" s="177">
        <v>40000</v>
      </c>
      <c r="X33" s="12"/>
      <c r="Y33" s="12"/>
      <c r="Z33" s="12"/>
      <c r="AA33" s="33"/>
      <c r="AB33" s="12"/>
      <c r="AC33" s="6"/>
      <c r="AD33" s="6"/>
      <c r="AE33" s="6"/>
      <c r="AF33" s="34"/>
      <c r="AG33" s="6"/>
    </row>
    <row r="34" spans="1:33" x14ac:dyDescent="0.2">
      <c r="A34" s="28"/>
      <c r="B34" s="324"/>
      <c r="C34" s="236" t="s">
        <v>106</v>
      </c>
      <c r="D34" s="12"/>
      <c r="E34" s="12"/>
      <c r="F34" s="13"/>
      <c r="G34" s="46">
        <f t="shared" si="1"/>
        <v>45000</v>
      </c>
      <c r="H34" s="14"/>
      <c r="I34" s="6"/>
      <c r="J34" s="6"/>
      <c r="K34" s="50"/>
      <c r="L34" s="51">
        <f t="shared" si="2"/>
        <v>15000</v>
      </c>
      <c r="M34" s="30">
        <v>15000</v>
      </c>
      <c r="N34" s="12"/>
      <c r="O34" s="12"/>
      <c r="P34" s="13"/>
      <c r="Q34" s="46">
        <f t="shared" si="3"/>
        <v>15000</v>
      </c>
      <c r="R34" s="32">
        <v>15000</v>
      </c>
      <c r="S34" s="30"/>
      <c r="T34" s="30"/>
      <c r="U34" s="30"/>
      <c r="V34" s="152">
        <f t="shared" si="4"/>
        <v>15000</v>
      </c>
      <c r="W34" s="177">
        <v>15000</v>
      </c>
      <c r="X34" s="12"/>
      <c r="Y34" s="12"/>
      <c r="Z34" s="12"/>
      <c r="AA34" s="33"/>
      <c r="AB34" s="12"/>
      <c r="AC34" s="6"/>
      <c r="AD34" s="6"/>
      <c r="AE34" s="6"/>
      <c r="AF34" s="34"/>
      <c r="AG34" s="6"/>
    </row>
    <row r="35" spans="1:33" x14ac:dyDescent="0.2">
      <c r="A35" s="28"/>
      <c r="B35" s="324"/>
      <c r="C35" s="236" t="s">
        <v>107</v>
      </c>
      <c r="D35" s="12"/>
      <c r="E35" s="12"/>
      <c r="F35" s="13"/>
      <c r="G35" s="46">
        <f t="shared" si="1"/>
        <v>225000</v>
      </c>
      <c r="H35" s="14"/>
      <c r="I35" s="6"/>
      <c r="J35" s="6"/>
      <c r="K35" s="50"/>
      <c r="L35" s="50">
        <f t="shared" si="2"/>
        <v>75000</v>
      </c>
      <c r="M35" s="30">
        <v>75000</v>
      </c>
      <c r="N35" s="12"/>
      <c r="O35" s="12"/>
      <c r="P35" s="13"/>
      <c r="Q35" s="46">
        <f t="shared" si="3"/>
        <v>75000</v>
      </c>
      <c r="R35" s="32">
        <v>75000</v>
      </c>
      <c r="S35" s="30"/>
      <c r="T35" s="30"/>
      <c r="U35" s="30"/>
      <c r="V35" s="152">
        <f t="shared" si="4"/>
        <v>75000</v>
      </c>
      <c r="W35" s="177">
        <v>75000</v>
      </c>
      <c r="X35" s="12"/>
      <c r="Y35" s="12"/>
      <c r="Z35" s="12"/>
      <c r="AA35" s="33"/>
      <c r="AB35" s="12"/>
      <c r="AC35" s="6"/>
      <c r="AD35" s="6"/>
      <c r="AE35" s="6"/>
      <c r="AF35" s="34"/>
      <c r="AG35" s="6"/>
    </row>
    <row r="36" spans="1:33" x14ac:dyDescent="0.25">
      <c r="A36" s="38"/>
      <c r="B36" s="324"/>
      <c r="C36" s="240" t="s">
        <v>108</v>
      </c>
      <c r="D36" s="12"/>
      <c r="E36" s="12"/>
      <c r="F36" s="13"/>
      <c r="G36" s="46">
        <f t="shared" si="1"/>
        <v>180000</v>
      </c>
      <c r="H36" s="14"/>
      <c r="I36" s="6"/>
      <c r="J36" s="6"/>
      <c r="K36" s="50"/>
      <c r="L36" s="50">
        <f t="shared" si="2"/>
        <v>60000</v>
      </c>
      <c r="M36" s="30">
        <v>60000</v>
      </c>
      <c r="N36" s="12"/>
      <c r="O36" s="12"/>
      <c r="P36" s="13"/>
      <c r="Q36" s="46">
        <f t="shared" si="3"/>
        <v>60000</v>
      </c>
      <c r="R36" s="32">
        <v>60000</v>
      </c>
      <c r="S36" s="30"/>
      <c r="T36" s="30"/>
      <c r="U36" s="30"/>
      <c r="V36" s="152">
        <f t="shared" si="4"/>
        <v>60000</v>
      </c>
      <c r="W36" s="177">
        <v>60000</v>
      </c>
      <c r="X36" s="12"/>
      <c r="Y36" s="12"/>
      <c r="Z36" s="12"/>
      <c r="AA36" s="33"/>
      <c r="AB36" s="12"/>
      <c r="AC36" s="6"/>
      <c r="AD36" s="6"/>
      <c r="AE36" s="6"/>
      <c r="AF36" s="34"/>
      <c r="AG36" s="6"/>
    </row>
    <row r="37" spans="1:33" x14ac:dyDescent="0.25">
      <c r="A37" s="38"/>
      <c r="B37" s="324"/>
      <c r="C37" s="240" t="s">
        <v>109</v>
      </c>
      <c r="D37" s="12"/>
      <c r="E37" s="12"/>
      <c r="F37" s="13"/>
      <c r="G37" s="46">
        <f t="shared" si="1"/>
        <v>120000</v>
      </c>
      <c r="H37" s="14"/>
      <c r="I37" s="6"/>
      <c r="J37" s="6"/>
      <c r="K37" s="50"/>
      <c r="L37" s="51">
        <f t="shared" si="2"/>
        <v>40000</v>
      </c>
      <c r="M37" s="30">
        <v>40000</v>
      </c>
      <c r="N37" s="12"/>
      <c r="O37" s="12"/>
      <c r="P37" s="13"/>
      <c r="Q37" s="46">
        <f t="shared" si="3"/>
        <v>40000</v>
      </c>
      <c r="R37" s="32">
        <v>40000</v>
      </c>
      <c r="S37" s="30"/>
      <c r="T37" s="30"/>
      <c r="U37" s="30"/>
      <c r="V37" s="152">
        <f t="shared" si="4"/>
        <v>40000</v>
      </c>
      <c r="W37" s="177">
        <v>40000</v>
      </c>
      <c r="X37" s="12"/>
      <c r="Y37" s="12"/>
      <c r="Z37" s="12"/>
      <c r="AA37" s="33"/>
      <c r="AB37" s="12"/>
      <c r="AC37" s="6"/>
      <c r="AD37" s="6"/>
      <c r="AE37" s="6"/>
      <c r="AF37" s="34"/>
      <c r="AG37" s="6"/>
    </row>
    <row r="38" spans="1:33" x14ac:dyDescent="0.25">
      <c r="A38" s="38"/>
      <c r="B38" s="324"/>
      <c r="C38" s="240" t="s">
        <v>110</v>
      </c>
      <c r="D38" s="12"/>
      <c r="E38" s="12"/>
      <c r="F38" s="13"/>
      <c r="G38" s="46">
        <f t="shared" si="1"/>
        <v>150000</v>
      </c>
      <c r="H38" s="14"/>
      <c r="I38" s="6"/>
      <c r="J38" s="6"/>
      <c r="K38" s="50"/>
      <c r="L38" s="51">
        <f t="shared" si="2"/>
        <v>50000</v>
      </c>
      <c r="M38" s="30">
        <v>50000</v>
      </c>
      <c r="N38" s="12"/>
      <c r="O38" s="12"/>
      <c r="P38" s="13"/>
      <c r="Q38" s="46">
        <f t="shared" si="3"/>
        <v>50000</v>
      </c>
      <c r="R38" s="32">
        <v>50000</v>
      </c>
      <c r="S38" s="30"/>
      <c r="T38" s="30"/>
      <c r="U38" s="30"/>
      <c r="V38" s="152">
        <f t="shared" si="4"/>
        <v>50000</v>
      </c>
      <c r="W38" s="177">
        <v>50000</v>
      </c>
      <c r="X38" s="12"/>
      <c r="Y38" s="12"/>
      <c r="Z38" s="12"/>
      <c r="AA38" s="33"/>
      <c r="AB38" s="12"/>
      <c r="AC38" s="6"/>
      <c r="AD38" s="6"/>
      <c r="AE38" s="6"/>
      <c r="AF38" s="34"/>
      <c r="AG38" s="6"/>
    </row>
    <row r="39" spans="1:33" x14ac:dyDescent="0.25">
      <c r="A39" s="38"/>
      <c r="B39" s="324"/>
      <c r="C39" s="240" t="s">
        <v>111</v>
      </c>
      <c r="D39" s="12"/>
      <c r="E39" s="12"/>
      <c r="F39" s="13"/>
      <c r="G39" s="46">
        <f t="shared" si="1"/>
        <v>120000</v>
      </c>
      <c r="H39" s="14"/>
      <c r="I39" s="6"/>
      <c r="J39" s="6"/>
      <c r="K39" s="50"/>
      <c r="L39" s="50">
        <f t="shared" si="2"/>
        <v>40000</v>
      </c>
      <c r="M39" s="30">
        <v>40000</v>
      </c>
      <c r="N39" s="12"/>
      <c r="O39" s="12"/>
      <c r="P39" s="13"/>
      <c r="Q39" s="46">
        <f t="shared" si="3"/>
        <v>40000</v>
      </c>
      <c r="R39" s="32">
        <v>40000</v>
      </c>
      <c r="S39" s="30"/>
      <c r="T39" s="30"/>
      <c r="U39" s="30"/>
      <c r="V39" s="152">
        <f t="shared" si="4"/>
        <v>40000</v>
      </c>
      <c r="W39" s="177">
        <v>40000</v>
      </c>
      <c r="X39" s="12"/>
      <c r="Y39" s="12"/>
      <c r="Z39" s="12"/>
      <c r="AA39" s="33"/>
      <c r="AB39" s="12"/>
      <c r="AC39" s="6"/>
      <c r="AD39" s="6"/>
      <c r="AE39" s="6"/>
      <c r="AF39" s="34"/>
      <c r="AG39" s="6"/>
    </row>
    <row r="40" spans="1:33" x14ac:dyDescent="0.25">
      <c r="A40" s="38"/>
      <c r="B40" s="324"/>
      <c r="C40" s="240" t="s">
        <v>112</v>
      </c>
      <c r="D40" s="12"/>
      <c r="E40" s="12"/>
      <c r="F40" s="13"/>
      <c r="G40" s="46">
        <f t="shared" si="1"/>
        <v>75000</v>
      </c>
      <c r="H40" s="14"/>
      <c r="I40" s="6"/>
      <c r="J40" s="6"/>
      <c r="K40" s="50"/>
      <c r="L40" s="50">
        <f t="shared" si="2"/>
        <v>25000</v>
      </c>
      <c r="M40" s="30">
        <v>25000</v>
      </c>
      <c r="N40" s="12"/>
      <c r="O40" s="12"/>
      <c r="P40" s="13"/>
      <c r="Q40" s="46">
        <f t="shared" si="3"/>
        <v>25000</v>
      </c>
      <c r="R40" s="32">
        <v>25000</v>
      </c>
      <c r="S40" s="30"/>
      <c r="T40" s="30"/>
      <c r="U40" s="30"/>
      <c r="V40" s="152">
        <f t="shared" si="4"/>
        <v>25000</v>
      </c>
      <c r="W40" s="177">
        <v>25000</v>
      </c>
      <c r="X40" s="12"/>
      <c r="Y40" s="12"/>
      <c r="Z40" s="12"/>
      <c r="AA40" s="33"/>
      <c r="AB40" s="12"/>
      <c r="AC40" s="6"/>
      <c r="AD40" s="6"/>
      <c r="AE40" s="6"/>
      <c r="AF40" s="34"/>
      <c r="AG40" s="6"/>
    </row>
    <row r="41" spans="1:33" x14ac:dyDescent="0.25">
      <c r="A41" s="38"/>
      <c r="B41" s="324"/>
      <c r="C41" s="240" t="s">
        <v>113</v>
      </c>
      <c r="D41" s="12"/>
      <c r="E41" s="12"/>
      <c r="F41" s="13"/>
      <c r="G41" s="46">
        <f t="shared" si="1"/>
        <v>45000</v>
      </c>
      <c r="H41" s="14"/>
      <c r="I41" s="6"/>
      <c r="J41" s="6"/>
      <c r="K41" s="50"/>
      <c r="L41" s="51">
        <f t="shared" si="2"/>
        <v>15000</v>
      </c>
      <c r="M41" s="30">
        <v>15000</v>
      </c>
      <c r="N41" s="12"/>
      <c r="O41" s="12"/>
      <c r="P41" s="13"/>
      <c r="Q41" s="46">
        <f t="shared" si="3"/>
        <v>15000</v>
      </c>
      <c r="R41" s="32">
        <v>15000</v>
      </c>
      <c r="S41" s="30"/>
      <c r="T41" s="30"/>
      <c r="U41" s="30"/>
      <c r="V41" s="152">
        <f t="shared" si="4"/>
        <v>15000</v>
      </c>
      <c r="W41" s="177">
        <v>15000</v>
      </c>
      <c r="X41" s="12"/>
      <c r="Y41" s="12"/>
      <c r="Z41" s="12"/>
      <c r="AA41" s="33"/>
      <c r="AB41" s="12"/>
      <c r="AC41" s="6"/>
      <c r="AD41" s="6"/>
      <c r="AE41" s="6"/>
      <c r="AF41" s="34"/>
      <c r="AG41" s="6"/>
    </row>
    <row r="42" spans="1:33" x14ac:dyDescent="0.25">
      <c r="A42" s="38"/>
      <c r="B42" s="324"/>
      <c r="C42" s="240" t="s">
        <v>114</v>
      </c>
      <c r="D42" s="12"/>
      <c r="E42" s="12"/>
      <c r="F42" s="13"/>
      <c r="G42" s="46">
        <f t="shared" si="1"/>
        <v>5000</v>
      </c>
      <c r="H42" s="14"/>
      <c r="I42" s="6"/>
      <c r="J42" s="6"/>
      <c r="K42" s="50"/>
      <c r="L42" s="51">
        <f t="shared" si="2"/>
        <v>5000</v>
      </c>
      <c r="M42" s="30">
        <v>5000</v>
      </c>
      <c r="N42" s="12"/>
      <c r="O42" s="12"/>
      <c r="P42" s="13"/>
      <c r="Q42" s="46"/>
      <c r="R42" s="32"/>
      <c r="S42" s="30"/>
      <c r="T42" s="30"/>
      <c r="U42" s="30"/>
      <c r="V42" s="152"/>
      <c r="W42" s="177"/>
      <c r="X42" s="12"/>
      <c r="Y42" s="12"/>
      <c r="Z42" s="12"/>
      <c r="AA42" s="33"/>
      <c r="AB42" s="12"/>
      <c r="AC42" s="6"/>
      <c r="AD42" s="6"/>
      <c r="AE42" s="6"/>
      <c r="AF42" s="34"/>
      <c r="AG42" s="6"/>
    </row>
    <row r="43" spans="1:33" x14ac:dyDescent="0.25">
      <c r="A43" s="38"/>
      <c r="B43" s="324"/>
      <c r="C43" s="171" t="s">
        <v>457</v>
      </c>
      <c r="D43" s="12"/>
      <c r="E43" s="12"/>
      <c r="F43" s="13"/>
      <c r="G43" s="46"/>
      <c r="H43" s="14"/>
      <c r="I43" s="6"/>
      <c r="J43" s="6"/>
      <c r="K43" s="50"/>
      <c r="L43" s="51"/>
      <c r="M43" s="30"/>
      <c r="N43" s="12"/>
      <c r="O43" s="12"/>
      <c r="P43" s="13"/>
      <c r="Q43" s="46"/>
      <c r="R43" s="32"/>
      <c r="S43" s="30"/>
      <c r="T43" s="30"/>
      <c r="U43" s="30"/>
      <c r="V43" s="152"/>
      <c r="W43" s="177"/>
      <c r="X43" s="12"/>
      <c r="Y43" s="12"/>
      <c r="Z43" s="12"/>
      <c r="AA43" s="33"/>
      <c r="AB43" s="12"/>
      <c r="AC43" s="6"/>
      <c r="AD43" s="6"/>
      <c r="AE43" s="6"/>
      <c r="AF43" s="34"/>
      <c r="AG43" s="6"/>
    </row>
    <row r="44" spans="1:33" x14ac:dyDescent="0.25">
      <c r="A44" s="39"/>
      <c r="B44" s="324"/>
      <c r="C44" s="240" t="s">
        <v>100</v>
      </c>
      <c r="D44" s="12"/>
      <c r="E44" s="12">
        <v>50</v>
      </c>
      <c r="F44" s="13">
        <v>900</v>
      </c>
      <c r="G44" s="46">
        <f>L44+Q44+V44+AA44+AF44</f>
        <v>45000</v>
      </c>
      <c r="H44" s="14"/>
      <c r="I44" s="6"/>
      <c r="J44" s="6"/>
      <c r="K44" s="50"/>
      <c r="L44" s="50"/>
      <c r="M44" s="30"/>
      <c r="N44" s="12"/>
      <c r="O44" s="12"/>
      <c r="P44" s="13">
        <v>22500</v>
      </c>
      <c r="Q44" s="46">
        <f>P44</f>
        <v>22500</v>
      </c>
      <c r="R44" s="32"/>
      <c r="S44" s="30"/>
      <c r="T44" s="30"/>
      <c r="U44" s="30"/>
      <c r="V44" s="152">
        <v>22500</v>
      </c>
      <c r="W44" s="177">
        <f>V44</f>
        <v>22500</v>
      </c>
      <c r="X44" s="12"/>
      <c r="Y44" s="12"/>
      <c r="Z44" s="12"/>
      <c r="AA44" s="33"/>
      <c r="AB44" s="12"/>
      <c r="AC44" s="6"/>
      <c r="AD44" s="6"/>
      <c r="AE44" s="6"/>
      <c r="AF44" s="34"/>
      <c r="AG44" s="6"/>
    </row>
    <row r="45" spans="1:33" x14ac:dyDescent="0.25">
      <c r="A45" s="38"/>
      <c r="B45" s="324"/>
      <c r="C45" s="240" t="s">
        <v>101</v>
      </c>
      <c r="D45" s="12"/>
      <c r="E45" s="12">
        <v>100</v>
      </c>
      <c r="F45" s="13">
        <v>900</v>
      </c>
      <c r="G45" s="46">
        <f>L45+Q45+V45+AA45+AF45</f>
        <v>90000</v>
      </c>
      <c r="H45" s="14"/>
      <c r="I45" s="6"/>
      <c r="J45" s="6"/>
      <c r="K45" s="52">
        <v>18000</v>
      </c>
      <c r="L45" s="50">
        <f>K45</f>
        <v>18000</v>
      </c>
      <c r="M45" s="30"/>
      <c r="N45" s="12"/>
      <c r="O45" s="12"/>
      <c r="P45" s="13">
        <v>36000</v>
      </c>
      <c r="Q45" s="46">
        <f>P45</f>
        <v>36000</v>
      </c>
      <c r="R45" s="32"/>
      <c r="S45" s="30"/>
      <c r="T45" s="30"/>
      <c r="U45" s="52">
        <v>36000</v>
      </c>
      <c r="V45" s="152">
        <f>U45</f>
        <v>36000</v>
      </c>
      <c r="W45" s="178"/>
      <c r="X45" s="12"/>
      <c r="Y45" s="12"/>
      <c r="Z45" s="12"/>
      <c r="AA45" s="33"/>
      <c r="AB45" s="12"/>
      <c r="AC45" s="6"/>
      <c r="AD45" s="6"/>
      <c r="AE45" s="6"/>
      <c r="AF45" s="34"/>
      <c r="AG45" s="6"/>
    </row>
    <row r="46" spans="1:33" x14ac:dyDescent="0.25">
      <c r="A46" s="38"/>
      <c r="B46" s="324"/>
      <c r="C46" s="171" t="s">
        <v>324</v>
      </c>
      <c r="D46" s="12"/>
      <c r="E46" s="12"/>
      <c r="F46" s="13"/>
      <c r="G46" s="46"/>
      <c r="H46" s="14"/>
      <c r="I46" s="6"/>
      <c r="J46" s="6"/>
      <c r="K46" s="52"/>
      <c r="L46" s="50"/>
      <c r="M46" s="30"/>
      <c r="N46" s="12"/>
      <c r="O46" s="12"/>
      <c r="P46" s="13"/>
      <c r="Q46" s="46"/>
      <c r="R46" s="32"/>
      <c r="S46" s="30"/>
      <c r="T46" s="30"/>
      <c r="U46" s="52"/>
      <c r="V46" s="152"/>
      <c r="W46" s="177"/>
      <c r="X46" s="12"/>
      <c r="Y46" s="12"/>
      <c r="Z46" s="12"/>
      <c r="AA46" s="33"/>
      <c r="AB46" s="12"/>
      <c r="AC46" s="6"/>
      <c r="AD46" s="6"/>
      <c r="AE46" s="6"/>
      <c r="AF46" s="34"/>
      <c r="AG46" s="6"/>
    </row>
    <row r="47" spans="1:33" x14ac:dyDescent="0.2">
      <c r="A47" s="40"/>
      <c r="B47" s="324"/>
      <c r="C47" s="236" t="s">
        <v>115</v>
      </c>
      <c r="D47" s="12"/>
      <c r="E47" s="12"/>
      <c r="F47" s="13"/>
      <c r="G47" s="46">
        <f>L47+Q47+V47+AA47+AF47</f>
        <v>9200</v>
      </c>
      <c r="H47" s="14"/>
      <c r="I47" s="6"/>
      <c r="J47" s="6"/>
      <c r="K47" s="52">
        <v>6800</v>
      </c>
      <c r="L47" s="51">
        <f>K47+M47</f>
        <v>7600</v>
      </c>
      <c r="M47" s="30">
        <v>800</v>
      </c>
      <c r="N47" s="12"/>
      <c r="O47" s="12"/>
      <c r="P47" s="13"/>
      <c r="Q47" s="46">
        <f>P47+R47</f>
        <v>800</v>
      </c>
      <c r="R47" s="32">
        <v>800</v>
      </c>
      <c r="S47" s="30"/>
      <c r="T47" s="30"/>
      <c r="U47" s="52"/>
      <c r="V47" s="152">
        <f>U47+W47</f>
        <v>800</v>
      </c>
      <c r="W47" s="177">
        <v>800</v>
      </c>
      <c r="X47" s="12"/>
      <c r="Y47" s="12"/>
      <c r="Z47" s="12"/>
      <c r="AA47" s="33"/>
      <c r="AB47" s="12"/>
      <c r="AC47" s="6"/>
      <c r="AD47" s="6"/>
      <c r="AE47" s="6"/>
      <c r="AF47" s="34"/>
      <c r="AG47" s="6"/>
    </row>
    <row r="48" spans="1:33" x14ac:dyDescent="0.2">
      <c r="A48" s="40"/>
      <c r="B48" s="324"/>
      <c r="C48" s="236" t="s">
        <v>116</v>
      </c>
      <c r="D48" s="12"/>
      <c r="E48" s="12"/>
      <c r="F48" s="13"/>
      <c r="G48" s="46">
        <f>L48+Q48+V48+AA48+AF48</f>
        <v>2400</v>
      </c>
      <c r="H48" s="14"/>
      <c r="I48" s="6"/>
      <c r="J48" s="6"/>
      <c r="K48" s="52">
        <v>1500</v>
      </c>
      <c r="L48" s="51">
        <f>K48+M48</f>
        <v>1800</v>
      </c>
      <c r="M48" s="30">
        <v>300</v>
      </c>
      <c r="N48" s="12"/>
      <c r="O48" s="12"/>
      <c r="P48" s="13"/>
      <c r="Q48" s="46">
        <f>P48+R48</f>
        <v>300</v>
      </c>
      <c r="R48" s="32">
        <v>300</v>
      </c>
      <c r="S48" s="30"/>
      <c r="T48" s="30"/>
      <c r="U48" s="52"/>
      <c r="V48" s="152">
        <f>U48+W48</f>
        <v>300</v>
      </c>
      <c r="W48" s="177">
        <v>300</v>
      </c>
      <c r="X48" s="12"/>
      <c r="Y48" s="12"/>
      <c r="Z48" s="12"/>
      <c r="AA48" s="33"/>
      <c r="AB48" s="12"/>
      <c r="AC48" s="6"/>
      <c r="AD48" s="6"/>
      <c r="AE48" s="6"/>
      <c r="AF48" s="34"/>
      <c r="AG48" s="6"/>
    </row>
    <row r="49" spans="1:16384" x14ac:dyDescent="0.2">
      <c r="A49" s="40"/>
      <c r="B49" s="324"/>
      <c r="C49" s="236" t="s">
        <v>117</v>
      </c>
      <c r="D49" s="12"/>
      <c r="E49" s="12"/>
      <c r="F49" s="13"/>
      <c r="G49" s="46">
        <f>L49+Q49+V49+AA49+AF49</f>
        <v>340</v>
      </c>
      <c r="H49" s="14"/>
      <c r="I49" s="6"/>
      <c r="J49" s="6"/>
      <c r="K49" s="52">
        <v>100</v>
      </c>
      <c r="L49" s="50">
        <f>K49+M49</f>
        <v>180</v>
      </c>
      <c r="M49" s="30">
        <v>80</v>
      </c>
      <c r="N49" s="12"/>
      <c r="O49" s="12"/>
      <c r="P49" s="13"/>
      <c r="Q49" s="46">
        <f>P49+R49</f>
        <v>80</v>
      </c>
      <c r="R49" s="32">
        <v>80</v>
      </c>
      <c r="S49" s="30"/>
      <c r="T49" s="30"/>
      <c r="U49" s="30"/>
      <c r="V49" s="152">
        <f>U49+W49</f>
        <v>80</v>
      </c>
      <c r="W49" s="177">
        <v>80</v>
      </c>
      <c r="X49" s="12"/>
      <c r="Y49" s="12"/>
      <c r="Z49" s="12"/>
      <c r="AA49" s="33"/>
      <c r="AB49" s="12"/>
      <c r="AC49" s="6"/>
      <c r="AD49" s="6"/>
      <c r="AE49" s="6"/>
      <c r="AF49" s="34"/>
      <c r="AG49" s="6"/>
    </row>
    <row r="50" spans="1:16384" ht="25.5" x14ac:dyDescent="0.2">
      <c r="A50" s="40"/>
      <c r="B50" s="324"/>
      <c r="C50" s="236" t="s">
        <v>118</v>
      </c>
      <c r="D50" s="12"/>
      <c r="E50" s="12"/>
      <c r="F50" s="13"/>
      <c r="G50" s="46">
        <f>L50+Q50+V50+AA50+AF50</f>
        <v>7920</v>
      </c>
      <c r="H50" s="14"/>
      <c r="I50" s="6"/>
      <c r="J50" s="6"/>
      <c r="K50" s="52"/>
      <c r="L50" s="50">
        <f>K50+M50</f>
        <v>2640</v>
      </c>
      <c r="M50" s="30">
        <v>2640</v>
      </c>
      <c r="N50" s="12"/>
      <c r="O50" s="12"/>
      <c r="P50" s="13"/>
      <c r="Q50" s="46">
        <f>P50+R50</f>
        <v>2640</v>
      </c>
      <c r="R50" s="32">
        <v>2640</v>
      </c>
      <c r="S50" s="30"/>
      <c r="T50" s="30"/>
      <c r="U50" s="30"/>
      <c r="V50" s="152">
        <f>U50+W50</f>
        <v>2640</v>
      </c>
      <c r="W50" s="177">
        <v>2640</v>
      </c>
      <c r="X50" s="12"/>
      <c r="Y50" s="12"/>
      <c r="Z50" s="12"/>
      <c r="AA50" s="33"/>
      <c r="AB50" s="12"/>
      <c r="AC50" s="6"/>
      <c r="AD50" s="6"/>
      <c r="AE50" s="6"/>
      <c r="AF50" s="34"/>
      <c r="AG50" s="6"/>
    </row>
    <row r="51" spans="1:16384" x14ac:dyDescent="0.25">
      <c r="A51" s="41"/>
      <c r="B51" s="325"/>
      <c r="C51" s="237" t="s">
        <v>119</v>
      </c>
      <c r="D51" s="12"/>
      <c r="E51" s="12"/>
      <c r="F51" s="13"/>
      <c r="G51" s="46">
        <f>L51+Q51+V51+AA51+AF51</f>
        <v>15840</v>
      </c>
      <c r="H51" s="14"/>
      <c r="I51" s="6"/>
      <c r="J51" s="6"/>
      <c r="K51" s="50"/>
      <c r="L51" s="51">
        <f>K51+M51</f>
        <v>5280</v>
      </c>
      <c r="M51" s="30">
        <v>5280</v>
      </c>
      <c r="N51" s="12"/>
      <c r="O51" s="12"/>
      <c r="P51" s="13"/>
      <c r="Q51" s="46">
        <f>P51+R51</f>
        <v>5280</v>
      </c>
      <c r="R51" s="32">
        <v>5280</v>
      </c>
      <c r="S51" s="30"/>
      <c r="T51" s="30"/>
      <c r="U51" s="30"/>
      <c r="V51" s="152">
        <f>U51+W51</f>
        <v>5280</v>
      </c>
      <c r="W51" s="177">
        <v>5280</v>
      </c>
      <c r="X51" s="12"/>
      <c r="Y51" s="12"/>
      <c r="Z51" s="12"/>
      <c r="AA51" s="33"/>
      <c r="AB51" s="12"/>
      <c r="AC51" s="6"/>
      <c r="AD51" s="6"/>
      <c r="AE51" s="6"/>
      <c r="AF51" s="34"/>
      <c r="AG51" s="6"/>
    </row>
    <row r="52" spans="1:16384" s="5" customFormat="1" ht="30.75" customHeight="1" x14ac:dyDescent="0.25">
      <c r="A52" s="279" t="s">
        <v>202</v>
      </c>
      <c r="B52" s="280"/>
      <c r="C52" s="280"/>
      <c r="D52" s="2"/>
      <c r="E52" s="2"/>
      <c r="F52" s="2"/>
      <c r="G52" s="67">
        <f>SUM(G53:G62)</f>
        <v>1000000</v>
      </c>
      <c r="H52" s="4"/>
      <c r="I52" s="2"/>
      <c r="J52" s="2"/>
      <c r="K52" s="2"/>
      <c r="L52" s="67">
        <f>SUM(L53:L62)</f>
        <v>0</v>
      </c>
      <c r="M52" s="2"/>
      <c r="N52" s="2"/>
      <c r="O52" s="2"/>
      <c r="P52" s="2"/>
      <c r="Q52" s="69">
        <f>SUM(Q53:Q62)</f>
        <v>440000</v>
      </c>
      <c r="R52" s="2"/>
      <c r="S52" s="2"/>
      <c r="T52" s="2"/>
      <c r="U52" s="2"/>
      <c r="V52" s="67">
        <f>SUM(V53:V62)</f>
        <v>240000</v>
      </c>
      <c r="W52" s="2"/>
      <c r="X52" s="2"/>
      <c r="Y52" s="2"/>
      <c r="Z52" s="2"/>
      <c r="AA52" s="67">
        <f>SUM(AA53:AA62)</f>
        <v>140000</v>
      </c>
      <c r="AB52" s="2"/>
      <c r="AC52" s="2"/>
      <c r="AD52" s="2"/>
      <c r="AE52" s="2"/>
      <c r="AF52" s="67">
        <f>SUM(AF53:AF62)</f>
        <v>180000</v>
      </c>
      <c r="AG52" s="2"/>
    </row>
    <row r="53" spans="1:16384" ht="25.5" x14ac:dyDescent="0.25">
      <c r="A53" s="276" t="s">
        <v>79</v>
      </c>
      <c r="B53" s="276" t="s">
        <v>121</v>
      </c>
      <c r="C53" s="6" t="s">
        <v>90</v>
      </c>
      <c r="D53" s="12" t="s">
        <v>80</v>
      </c>
      <c r="E53" s="12">
        <v>1</v>
      </c>
      <c r="F53" s="13">
        <v>50000</v>
      </c>
      <c r="G53" s="46">
        <f>L53+Q53+V53+AA53+AF53</f>
        <v>50000</v>
      </c>
      <c r="H53" s="14"/>
      <c r="I53" s="6"/>
      <c r="J53" s="6"/>
      <c r="K53" s="30"/>
      <c r="L53" s="31"/>
      <c r="M53" s="7"/>
      <c r="N53" s="12" t="s">
        <v>80</v>
      </c>
      <c r="O53" s="12">
        <v>1</v>
      </c>
      <c r="P53" s="13">
        <v>50000</v>
      </c>
      <c r="Q53" s="42">
        <f>P53</f>
        <v>50000</v>
      </c>
      <c r="R53" s="13"/>
      <c r="S53" s="6"/>
      <c r="T53" s="6"/>
      <c r="U53" s="30"/>
      <c r="V53" s="31"/>
      <c r="W53" s="7"/>
      <c r="X53" s="12"/>
      <c r="Y53" s="12"/>
      <c r="Z53" s="13"/>
      <c r="AA53" s="33"/>
      <c r="AB53" s="12"/>
      <c r="AC53" s="6"/>
      <c r="AD53" s="6"/>
      <c r="AE53" s="7"/>
      <c r="AF53" s="43"/>
      <c r="AG53" s="7"/>
    </row>
    <row r="54" spans="1:16384" x14ac:dyDescent="0.25">
      <c r="A54" s="277"/>
      <c r="B54" s="278"/>
      <c r="C54" s="6"/>
      <c r="D54" s="12"/>
      <c r="E54" s="12"/>
      <c r="F54" s="13"/>
      <c r="G54" s="46"/>
      <c r="H54" s="14"/>
      <c r="I54" s="6"/>
      <c r="J54" s="6"/>
      <c r="K54" s="44"/>
      <c r="L54" s="31"/>
      <c r="M54" s="7"/>
      <c r="N54" s="12"/>
      <c r="O54" s="12"/>
      <c r="P54" s="12"/>
      <c r="Q54" s="42"/>
      <c r="R54" s="13"/>
      <c r="S54" s="6"/>
      <c r="T54" s="6"/>
      <c r="U54" s="6"/>
      <c r="V54" s="43"/>
      <c r="W54" s="7"/>
      <c r="X54" s="12"/>
      <c r="Y54" s="45"/>
      <c r="Z54" s="45"/>
      <c r="AA54" s="46"/>
      <c r="AB54" s="14"/>
      <c r="AC54" s="6"/>
      <c r="AD54" s="6"/>
      <c r="AE54" s="6"/>
      <c r="AF54" s="43"/>
      <c r="AG54" s="7"/>
    </row>
    <row r="55" spans="1:16384" x14ac:dyDescent="0.25">
      <c r="A55" s="276" t="s">
        <v>482</v>
      </c>
      <c r="B55" s="276" t="s">
        <v>85</v>
      </c>
      <c r="C55" s="6" t="s">
        <v>89</v>
      </c>
      <c r="D55" s="12" t="s">
        <v>84</v>
      </c>
      <c r="E55" s="12">
        <v>4</v>
      </c>
      <c r="F55" s="13">
        <v>25000</v>
      </c>
      <c r="G55" s="46">
        <f>L55+Q55+V55+AA55+AF55</f>
        <v>100000</v>
      </c>
      <c r="H55" s="14"/>
      <c r="I55" s="6"/>
      <c r="J55" s="6"/>
      <c r="K55" s="44"/>
      <c r="L55" s="31"/>
      <c r="M55" s="7"/>
      <c r="N55" s="12" t="s">
        <v>84</v>
      </c>
      <c r="O55" s="32">
        <v>2</v>
      </c>
      <c r="P55" s="13">
        <v>25000</v>
      </c>
      <c r="Q55" s="46">
        <f>O55*P55</f>
        <v>50000</v>
      </c>
      <c r="R55" s="13"/>
      <c r="S55" s="6" t="s">
        <v>84</v>
      </c>
      <c r="T55" s="6">
        <v>2</v>
      </c>
      <c r="U55" s="52">
        <v>25000</v>
      </c>
      <c r="V55" s="43">
        <f>T55*U55</f>
        <v>50000</v>
      </c>
      <c r="W55" s="7"/>
      <c r="X55" s="12"/>
      <c r="Y55" s="12"/>
      <c r="Z55" s="12"/>
      <c r="AA55" s="42"/>
      <c r="AB55" s="13"/>
      <c r="AC55" s="6"/>
      <c r="AD55" s="6"/>
      <c r="AE55" s="6"/>
      <c r="AF55" s="43"/>
      <c r="AG55" s="7"/>
    </row>
    <row r="56" spans="1:16384" x14ac:dyDescent="0.25">
      <c r="A56" s="277"/>
      <c r="B56" s="278"/>
      <c r="C56" s="6"/>
      <c r="D56" s="12"/>
      <c r="E56" s="12"/>
      <c r="F56" s="13"/>
      <c r="G56" s="46"/>
      <c r="H56" s="14"/>
      <c r="I56" s="6"/>
      <c r="J56" s="6"/>
      <c r="K56" s="7"/>
      <c r="L56" s="43"/>
      <c r="M56" s="7"/>
      <c r="N56" s="12"/>
      <c r="O56" s="12"/>
      <c r="P56" s="13"/>
      <c r="Q56" s="46"/>
      <c r="R56" s="13"/>
      <c r="S56" s="6"/>
      <c r="T56" s="6"/>
      <c r="U56" s="52"/>
      <c r="V56" s="43"/>
      <c r="W56" s="7"/>
      <c r="X56" s="12"/>
      <c r="Y56" s="12"/>
      <c r="Z56" s="13"/>
      <c r="AA56" s="42"/>
      <c r="AB56" s="13"/>
      <c r="AC56" s="6"/>
      <c r="AD56" s="6"/>
      <c r="AE56" s="7"/>
      <c r="AF56" s="43"/>
      <c r="AG56" s="7"/>
    </row>
    <row r="57" spans="1:16384" x14ac:dyDescent="0.25">
      <c r="A57" s="276" t="s">
        <v>82</v>
      </c>
      <c r="B57" s="276" t="s">
        <v>122</v>
      </c>
      <c r="C57" s="6" t="s">
        <v>81</v>
      </c>
      <c r="D57" s="12" t="s">
        <v>83</v>
      </c>
      <c r="E57" s="12">
        <v>125</v>
      </c>
      <c r="F57" s="13">
        <v>4000</v>
      </c>
      <c r="G57" s="46">
        <f>L57+Q57+V57+AA57+AF57</f>
        <v>500000</v>
      </c>
      <c r="H57" s="14"/>
      <c r="I57" s="6"/>
      <c r="J57" s="6"/>
      <c r="K57" s="7"/>
      <c r="L57" s="43"/>
      <c r="M57" s="7"/>
      <c r="N57" s="12" t="s">
        <v>83</v>
      </c>
      <c r="O57" s="32">
        <v>10</v>
      </c>
      <c r="P57" s="13">
        <v>4000</v>
      </c>
      <c r="Q57" s="46">
        <f>O57*P57</f>
        <v>40000</v>
      </c>
      <c r="R57" s="13"/>
      <c r="S57" s="6" t="s">
        <v>83</v>
      </c>
      <c r="T57" s="6">
        <v>35</v>
      </c>
      <c r="U57" s="52">
        <v>4000</v>
      </c>
      <c r="V57" s="43">
        <f>T57*U57</f>
        <v>140000</v>
      </c>
      <c r="W57" s="7"/>
      <c r="X57" s="12" t="s">
        <v>83</v>
      </c>
      <c r="Y57" s="32">
        <v>35</v>
      </c>
      <c r="Z57" s="179">
        <v>4000</v>
      </c>
      <c r="AA57" s="180">
        <f>Y57*Z57</f>
        <v>140000</v>
      </c>
      <c r="AB57" s="13"/>
      <c r="AC57" s="6" t="s">
        <v>83</v>
      </c>
      <c r="AD57" s="6">
        <v>45</v>
      </c>
      <c r="AE57" s="181">
        <v>4000</v>
      </c>
      <c r="AF57" s="182">
        <f>AD57*AE57</f>
        <v>180000</v>
      </c>
      <c r="AG57" s="7"/>
    </row>
    <row r="58" spans="1:16384" x14ac:dyDescent="0.25">
      <c r="A58" s="277"/>
      <c r="B58" s="278"/>
      <c r="C58" s="6"/>
      <c r="D58" s="12"/>
      <c r="E58" s="12"/>
      <c r="F58" s="13"/>
      <c r="G58" s="46"/>
      <c r="H58" s="14"/>
      <c r="I58" s="6"/>
      <c r="J58" s="6"/>
      <c r="K58" s="6"/>
      <c r="L58" s="43"/>
      <c r="M58" s="7"/>
      <c r="N58" s="12"/>
      <c r="O58" s="12"/>
      <c r="P58" s="13"/>
      <c r="Q58" s="46"/>
      <c r="R58" s="13"/>
      <c r="S58" s="6"/>
      <c r="T58" s="6"/>
      <c r="U58" s="52"/>
      <c r="V58" s="43"/>
      <c r="W58" s="7"/>
      <c r="X58" s="12"/>
      <c r="Y58" s="12"/>
      <c r="Z58" s="12"/>
      <c r="AA58" s="42"/>
      <c r="AB58" s="13"/>
      <c r="AC58" s="6"/>
      <c r="AD58" s="6"/>
      <c r="AE58" s="6"/>
      <c r="AF58" s="43"/>
      <c r="AG58" s="7"/>
    </row>
    <row r="59" spans="1:16384" ht="38.25" x14ac:dyDescent="0.25">
      <c r="A59" s="276" t="s">
        <v>483</v>
      </c>
      <c r="B59" s="243" t="s">
        <v>86</v>
      </c>
      <c r="C59" s="6" t="s">
        <v>81</v>
      </c>
      <c r="D59" s="12" t="s">
        <v>84</v>
      </c>
      <c r="E59" s="12">
        <v>6</v>
      </c>
      <c r="F59" s="13">
        <v>50000</v>
      </c>
      <c r="G59" s="46">
        <f>L59+Q59+V59+AA59+AF59</f>
        <v>300000</v>
      </c>
      <c r="H59" s="14"/>
      <c r="I59" s="6"/>
      <c r="J59" s="6"/>
      <c r="K59" s="30"/>
      <c r="L59" s="31"/>
      <c r="M59" s="7"/>
      <c r="N59" s="12" t="s">
        <v>84</v>
      </c>
      <c r="O59" s="32">
        <v>6</v>
      </c>
      <c r="P59" s="13">
        <v>50000</v>
      </c>
      <c r="Q59" s="46">
        <f>O59*P59</f>
        <v>300000</v>
      </c>
      <c r="R59" s="13"/>
      <c r="S59" s="6"/>
      <c r="T59" s="6"/>
      <c r="U59" s="52"/>
      <c r="V59" s="43"/>
      <c r="W59" s="7"/>
      <c r="X59" s="12"/>
      <c r="Y59" s="12"/>
      <c r="Z59" s="13"/>
      <c r="AA59" s="42"/>
      <c r="AB59" s="13"/>
      <c r="AC59" s="6"/>
      <c r="AD59" s="6"/>
      <c r="AE59" s="7"/>
      <c r="AF59" s="43"/>
      <c r="AG59" s="7"/>
    </row>
    <row r="60" spans="1:16384" x14ac:dyDescent="0.25">
      <c r="A60" s="277"/>
      <c r="B60" s="244"/>
      <c r="C60" s="6"/>
      <c r="D60" s="12"/>
      <c r="E60" s="12"/>
      <c r="F60" s="13"/>
      <c r="G60" s="46"/>
      <c r="H60" s="14"/>
      <c r="I60" s="6"/>
      <c r="J60" s="6"/>
      <c r="K60" s="6"/>
      <c r="L60" s="43"/>
      <c r="M60" s="7"/>
      <c r="N60" s="12"/>
      <c r="O60" s="12"/>
      <c r="P60" s="12"/>
      <c r="Q60" s="42"/>
      <c r="R60" s="13"/>
      <c r="S60" s="6"/>
      <c r="T60" s="6"/>
      <c r="U60" s="52"/>
      <c r="V60" s="43"/>
      <c r="W60" s="7"/>
      <c r="X60" s="12"/>
      <c r="Y60" s="12"/>
      <c r="Z60" s="12"/>
      <c r="AA60" s="42"/>
      <c r="AB60" s="13"/>
      <c r="AC60" s="6"/>
      <c r="AD60" s="6"/>
      <c r="AE60" s="6"/>
      <c r="AF60" s="43"/>
      <c r="AG60" s="7"/>
    </row>
    <row r="61" spans="1:16384" x14ac:dyDescent="0.25">
      <c r="A61" s="276" t="s">
        <v>87</v>
      </c>
      <c r="B61" s="276" t="s">
        <v>88</v>
      </c>
      <c r="C61" s="6" t="s">
        <v>89</v>
      </c>
      <c r="D61" s="12" t="s">
        <v>15</v>
      </c>
      <c r="E61" s="12">
        <v>1</v>
      </c>
      <c r="F61" s="13">
        <v>50000</v>
      </c>
      <c r="G61" s="46">
        <f>L61+Q61+V61+AA61+AF61</f>
        <v>50000</v>
      </c>
      <c r="H61" s="14"/>
      <c r="I61" s="6"/>
      <c r="J61" s="6"/>
      <c r="K61" s="6"/>
      <c r="L61" s="34"/>
      <c r="M61" s="6"/>
      <c r="N61" s="12"/>
      <c r="O61" s="12"/>
      <c r="P61" s="32"/>
      <c r="Q61" s="29"/>
      <c r="R61" s="12"/>
      <c r="S61" s="6" t="s">
        <v>15</v>
      </c>
      <c r="T61" s="6">
        <v>1</v>
      </c>
      <c r="U61" s="52">
        <v>50000</v>
      </c>
      <c r="V61" s="43">
        <f>T61*U61</f>
        <v>50000</v>
      </c>
      <c r="W61" s="6"/>
      <c r="X61" s="12"/>
      <c r="Y61" s="12"/>
      <c r="Z61" s="12"/>
      <c r="AA61" s="33"/>
      <c r="AB61" s="12"/>
      <c r="AC61" s="6"/>
      <c r="AD61" s="6"/>
      <c r="AE61" s="6"/>
      <c r="AF61" s="34"/>
      <c r="AG61" s="6"/>
    </row>
    <row r="62" spans="1:16384" x14ac:dyDescent="0.25">
      <c r="A62" s="278"/>
      <c r="B62" s="278"/>
      <c r="C62" s="6"/>
      <c r="D62" s="12"/>
      <c r="E62" s="12"/>
      <c r="F62" s="13"/>
      <c r="G62" s="46"/>
      <c r="H62" s="14"/>
      <c r="I62" s="6"/>
      <c r="J62" s="6"/>
      <c r="K62" s="6"/>
      <c r="L62" s="34"/>
      <c r="M62" s="6"/>
      <c r="N62" s="12"/>
      <c r="O62" s="12"/>
      <c r="P62" s="12"/>
      <c r="Q62" s="33"/>
      <c r="R62" s="12"/>
      <c r="S62" s="6"/>
      <c r="T62" s="6"/>
      <c r="U62" s="52"/>
      <c r="V62" s="43"/>
      <c r="W62" s="6"/>
      <c r="X62" s="12"/>
      <c r="Y62" s="12"/>
      <c r="Z62" s="12"/>
      <c r="AA62" s="33"/>
      <c r="AB62" s="12"/>
      <c r="AC62" s="6"/>
      <c r="AD62" s="6"/>
      <c r="AE62" s="6"/>
      <c r="AF62" s="34"/>
      <c r="AG62" s="6"/>
    </row>
    <row r="63" spans="1:16384" s="27" customFormat="1" ht="45" customHeight="1" x14ac:dyDescent="0.25">
      <c r="A63" s="298" t="s">
        <v>216</v>
      </c>
      <c r="B63" s="299"/>
      <c r="C63" s="299"/>
      <c r="D63" s="255"/>
      <c r="E63" s="255"/>
      <c r="F63" s="255"/>
      <c r="G63" s="188">
        <f>G64+G80+G85+G92</f>
        <v>4060000</v>
      </c>
      <c r="H63" s="255"/>
      <c r="I63" s="255"/>
      <c r="J63" s="255"/>
      <c r="K63" s="255"/>
      <c r="L63" s="47">
        <f>L64+L80+L85+L92</f>
        <v>1256750</v>
      </c>
      <c r="M63" s="255"/>
      <c r="N63" s="255"/>
      <c r="O63" s="255"/>
      <c r="P63" s="255"/>
      <c r="Q63" s="47">
        <f>Q64+Q80+Q85+Q92</f>
        <v>1917545</v>
      </c>
      <c r="R63" s="255"/>
      <c r="S63" s="255"/>
      <c r="T63" s="255"/>
      <c r="U63" s="255"/>
      <c r="V63" s="47">
        <f>V64+V80+V85+V92</f>
        <v>435705</v>
      </c>
      <c r="W63" s="255"/>
      <c r="X63" s="255"/>
      <c r="Y63" s="255"/>
      <c r="Z63" s="255"/>
      <c r="AA63" s="47">
        <f>AA64+AA80+AA85+AA92</f>
        <v>255000</v>
      </c>
      <c r="AB63" s="255"/>
      <c r="AC63" s="255"/>
      <c r="AD63" s="255"/>
      <c r="AE63" s="255"/>
      <c r="AF63" s="47">
        <f>AF64+AF80+AF85+AF92</f>
        <v>195000</v>
      </c>
      <c r="AG63" s="255"/>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c r="KH63" s="48"/>
      <c r="KI63" s="48"/>
      <c r="KJ63" s="48"/>
      <c r="KK63" s="48"/>
      <c r="KL63" s="48"/>
      <c r="KM63" s="48"/>
      <c r="KN63" s="48"/>
      <c r="KO63" s="48"/>
      <c r="KP63" s="48"/>
      <c r="KQ63" s="48"/>
      <c r="KR63" s="48"/>
      <c r="KS63" s="48"/>
      <c r="KT63" s="48"/>
      <c r="KU63" s="48"/>
      <c r="KV63" s="48"/>
      <c r="KW63" s="48"/>
      <c r="KX63" s="48"/>
      <c r="KY63" s="48"/>
      <c r="KZ63" s="48"/>
      <c r="LA63" s="48"/>
      <c r="LB63" s="48"/>
      <c r="LC63" s="48"/>
      <c r="LD63" s="48"/>
      <c r="LE63" s="48"/>
      <c r="LF63" s="48"/>
      <c r="LG63" s="48"/>
      <c r="LH63" s="48"/>
      <c r="LI63" s="48"/>
      <c r="LJ63" s="48"/>
      <c r="LK63" s="48"/>
      <c r="LL63" s="48"/>
      <c r="LM63" s="48"/>
      <c r="LN63" s="48"/>
      <c r="LO63" s="48"/>
      <c r="LP63" s="48"/>
      <c r="LQ63" s="48"/>
      <c r="LR63" s="48"/>
      <c r="LS63" s="48"/>
      <c r="LT63" s="48"/>
      <c r="LU63" s="48"/>
      <c r="LV63" s="48"/>
      <c r="LW63" s="48"/>
      <c r="LX63" s="48"/>
      <c r="LY63" s="48"/>
      <c r="LZ63" s="48"/>
      <c r="MA63" s="48"/>
      <c r="MB63" s="48"/>
      <c r="MC63" s="48"/>
      <c r="MD63" s="48"/>
      <c r="ME63" s="48"/>
      <c r="MF63" s="48"/>
      <c r="MG63" s="48"/>
      <c r="MH63" s="48"/>
      <c r="MI63" s="48"/>
      <c r="MJ63" s="48"/>
      <c r="MK63" s="48"/>
      <c r="ML63" s="48"/>
      <c r="MM63" s="48"/>
      <c r="MN63" s="48"/>
      <c r="MO63" s="48"/>
      <c r="MP63" s="48"/>
      <c r="MQ63" s="48"/>
      <c r="MR63" s="48"/>
      <c r="MS63" s="48"/>
      <c r="MT63" s="48"/>
      <c r="MU63" s="48"/>
      <c r="MV63" s="48"/>
      <c r="MW63" s="48"/>
      <c r="MX63" s="48"/>
      <c r="MY63" s="48"/>
      <c r="MZ63" s="48"/>
      <c r="NA63" s="48"/>
      <c r="NB63" s="48"/>
      <c r="NC63" s="48"/>
      <c r="ND63" s="48"/>
      <c r="NE63" s="48"/>
      <c r="NF63" s="48"/>
      <c r="NG63" s="48"/>
      <c r="NH63" s="48"/>
      <c r="NI63" s="48"/>
      <c r="NJ63" s="48"/>
      <c r="NK63" s="48"/>
      <c r="NL63" s="48"/>
      <c r="NM63" s="48"/>
      <c r="NN63" s="48"/>
      <c r="NO63" s="48"/>
      <c r="NP63" s="48"/>
      <c r="NQ63" s="48"/>
      <c r="NR63" s="48"/>
      <c r="NS63" s="48"/>
      <c r="NT63" s="48"/>
      <c r="NU63" s="48"/>
      <c r="NV63" s="48"/>
      <c r="NW63" s="48"/>
      <c r="NX63" s="48"/>
      <c r="NY63" s="48"/>
      <c r="NZ63" s="48"/>
      <c r="OA63" s="48"/>
      <c r="OB63" s="48"/>
      <c r="OC63" s="48"/>
      <c r="OD63" s="48"/>
      <c r="OE63" s="48"/>
      <c r="OF63" s="48"/>
      <c r="OG63" s="48"/>
      <c r="OH63" s="48"/>
      <c r="OI63" s="48"/>
      <c r="OJ63" s="48"/>
      <c r="OK63" s="48"/>
      <c r="OL63" s="48"/>
      <c r="OM63" s="48"/>
      <c r="ON63" s="48"/>
      <c r="OO63" s="48"/>
      <c r="OP63" s="48"/>
      <c r="OQ63" s="48"/>
      <c r="OR63" s="48"/>
      <c r="OS63" s="48"/>
      <c r="OT63" s="48"/>
      <c r="OU63" s="48"/>
      <c r="OV63" s="48"/>
      <c r="OW63" s="48"/>
      <c r="OX63" s="48"/>
      <c r="OY63" s="48"/>
      <c r="OZ63" s="48"/>
      <c r="PA63" s="48"/>
      <c r="PB63" s="48"/>
      <c r="PC63" s="48"/>
      <c r="PD63" s="48"/>
      <c r="PE63" s="48"/>
      <c r="PF63" s="48"/>
      <c r="PG63" s="48"/>
      <c r="PH63" s="48"/>
      <c r="PI63" s="48"/>
      <c r="PJ63" s="48"/>
      <c r="PK63" s="48"/>
      <c r="PL63" s="48"/>
      <c r="PM63" s="48"/>
      <c r="PN63" s="48"/>
      <c r="PO63" s="48"/>
      <c r="PP63" s="48"/>
      <c r="PQ63" s="48"/>
      <c r="PR63" s="48"/>
      <c r="PS63" s="48"/>
      <c r="PT63" s="48"/>
      <c r="PU63" s="48"/>
      <c r="PV63" s="48"/>
      <c r="PW63" s="48"/>
      <c r="PX63" s="48"/>
      <c r="PY63" s="48"/>
      <c r="PZ63" s="48"/>
      <c r="QA63" s="48"/>
      <c r="QB63" s="48"/>
      <c r="QC63" s="48"/>
      <c r="QD63" s="48"/>
      <c r="QE63" s="48"/>
      <c r="QF63" s="48"/>
      <c r="QG63" s="48"/>
      <c r="QH63" s="48"/>
      <c r="QI63" s="48"/>
      <c r="QJ63" s="48"/>
      <c r="QK63" s="48"/>
      <c r="QL63" s="48"/>
      <c r="QM63" s="48"/>
      <c r="QN63" s="48"/>
      <c r="QO63" s="48"/>
      <c r="QP63" s="48"/>
      <c r="QQ63" s="48"/>
      <c r="QR63" s="48"/>
      <c r="QS63" s="48"/>
      <c r="QT63" s="48"/>
      <c r="QU63" s="48"/>
      <c r="QV63" s="48"/>
      <c r="QW63" s="48"/>
      <c r="QX63" s="48"/>
      <c r="QY63" s="48"/>
      <c r="QZ63" s="48"/>
      <c r="RA63" s="48"/>
      <c r="RB63" s="48"/>
      <c r="RC63" s="48"/>
      <c r="RD63" s="48"/>
      <c r="RE63" s="48"/>
      <c r="RF63" s="48"/>
      <c r="RG63" s="48"/>
      <c r="RH63" s="48"/>
      <c r="RI63" s="48"/>
      <c r="RJ63" s="48"/>
      <c r="RK63" s="48"/>
      <c r="RL63" s="48"/>
      <c r="RM63" s="48"/>
      <c r="RN63" s="48"/>
      <c r="RO63" s="48"/>
      <c r="RP63" s="48"/>
      <c r="RQ63" s="48"/>
      <c r="RR63" s="48"/>
      <c r="RS63" s="48"/>
      <c r="RT63" s="48"/>
      <c r="RU63" s="48"/>
      <c r="RV63" s="48"/>
      <c r="RW63" s="48"/>
      <c r="RX63" s="48"/>
      <c r="RY63" s="48"/>
      <c r="RZ63" s="48"/>
      <c r="SA63" s="48"/>
      <c r="SB63" s="48"/>
      <c r="SC63" s="48"/>
      <c r="SD63" s="48"/>
      <c r="SE63" s="48"/>
      <c r="SF63" s="48"/>
      <c r="SG63" s="48"/>
      <c r="SH63" s="48"/>
      <c r="SI63" s="48"/>
      <c r="SJ63" s="48"/>
      <c r="SK63" s="48"/>
      <c r="SL63" s="48"/>
      <c r="SM63" s="48"/>
      <c r="SN63" s="48"/>
      <c r="SO63" s="48"/>
      <c r="SP63" s="48"/>
      <c r="SQ63" s="48"/>
      <c r="SR63" s="48"/>
      <c r="SS63" s="48"/>
      <c r="ST63" s="48"/>
      <c r="SU63" s="48"/>
      <c r="SV63" s="48"/>
      <c r="SW63" s="48"/>
      <c r="SX63" s="48"/>
      <c r="SY63" s="48"/>
      <c r="SZ63" s="48"/>
      <c r="TA63" s="48"/>
      <c r="TB63" s="48"/>
      <c r="TC63" s="48"/>
      <c r="TD63" s="48"/>
      <c r="TE63" s="48"/>
      <c r="TF63" s="48"/>
      <c r="TG63" s="48"/>
      <c r="TH63" s="48"/>
      <c r="TI63" s="48"/>
      <c r="TJ63" s="48"/>
      <c r="TK63" s="48"/>
      <c r="TL63" s="48"/>
      <c r="TM63" s="48"/>
      <c r="TN63" s="48"/>
      <c r="TO63" s="48"/>
      <c r="TP63" s="48"/>
      <c r="TQ63" s="48"/>
      <c r="TR63" s="48"/>
      <c r="TS63" s="48"/>
      <c r="TT63" s="48"/>
      <c r="TU63" s="48"/>
      <c r="TV63" s="48"/>
      <c r="TW63" s="48"/>
      <c r="TX63" s="48"/>
      <c r="TY63" s="48"/>
      <c r="TZ63" s="48"/>
      <c r="UA63" s="48"/>
      <c r="UB63" s="48"/>
      <c r="UC63" s="48"/>
      <c r="UD63" s="48"/>
      <c r="UE63" s="48"/>
      <c r="UF63" s="48"/>
      <c r="UG63" s="48"/>
      <c r="UH63" s="48"/>
      <c r="UI63" s="48"/>
      <c r="UJ63" s="48"/>
      <c r="UK63" s="48"/>
      <c r="UL63" s="48"/>
      <c r="UM63" s="48"/>
      <c r="UN63" s="48"/>
      <c r="UO63" s="48"/>
      <c r="UP63" s="48"/>
      <c r="UQ63" s="48"/>
      <c r="UR63" s="48"/>
      <c r="US63" s="48"/>
      <c r="UT63" s="48"/>
      <c r="UU63" s="48"/>
      <c r="UV63" s="48"/>
      <c r="UW63" s="48"/>
      <c r="UX63" s="48"/>
      <c r="UY63" s="48"/>
      <c r="UZ63" s="48"/>
      <c r="VA63" s="48"/>
      <c r="VB63" s="48"/>
      <c r="VC63" s="48"/>
      <c r="VD63" s="48"/>
      <c r="VE63" s="48"/>
      <c r="VF63" s="48"/>
      <c r="VG63" s="48"/>
      <c r="VH63" s="48"/>
      <c r="VI63" s="48"/>
      <c r="VJ63" s="48"/>
      <c r="VK63" s="48"/>
      <c r="VL63" s="48"/>
      <c r="VM63" s="48"/>
      <c r="VN63" s="48"/>
      <c r="VO63" s="48"/>
      <c r="VP63" s="48"/>
      <c r="VQ63" s="48"/>
      <c r="VR63" s="48"/>
      <c r="VS63" s="48"/>
      <c r="VT63" s="48"/>
      <c r="VU63" s="48"/>
      <c r="VV63" s="48"/>
      <c r="VW63" s="48"/>
      <c r="VX63" s="48"/>
      <c r="VY63" s="48"/>
      <c r="VZ63" s="48"/>
      <c r="WA63" s="48"/>
      <c r="WB63" s="48"/>
      <c r="WC63" s="48"/>
      <c r="WD63" s="48"/>
      <c r="WE63" s="48"/>
      <c r="WF63" s="48"/>
      <c r="WG63" s="48"/>
      <c r="WH63" s="48"/>
      <c r="WI63" s="48"/>
      <c r="WJ63" s="48"/>
      <c r="WK63" s="48"/>
      <c r="WL63" s="48"/>
      <c r="WM63" s="48"/>
      <c r="WN63" s="48"/>
      <c r="WO63" s="48"/>
      <c r="WP63" s="48"/>
      <c r="WQ63" s="48"/>
      <c r="WR63" s="48"/>
      <c r="WS63" s="48"/>
      <c r="WT63" s="48"/>
      <c r="WU63" s="48"/>
      <c r="WV63" s="48"/>
      <c r="WW63" s="48"/>
      <c r="WX63" s="48"/>
      <c r="WY63" s="48"/>
      <c r="WZ63" s="48"/>
      <c r="XA63" s="48"/>
      <c r="XB63" s="48"/>
      <c r="XC63" s="48"/>
      <c r="XD63" s="48"/>
      <c r="XE63" s="48"/>
      <c r="XF63" s="48"/>
      <c r="XG63" s="48"/>
      <c r="XH63" s="48"/>
      <c r="XI63" s="48"/>
      <c r="XJ63" s="48"/>
      <c r="XK63" s="48"/>
      <c r="XL63" s="48"/>
      <c r="XM63" s="48"/>
      <c r="XN63" s="48"/>
      <c r="XO63" s="48"/>
      <c r="XP63" s="48"/>
      <c r="XQ63" s="48"/>
      <c r="XR63" s="48"/>
      <c r="XS63" s="48"/>
      <c r="XT63" s="48"/>
      <c r="XU63" s="48"/>
      <c r="XV63" s="48"/>
      <c r="XW63" s="48"/>
      <c r="XX63" s="48"/>
      <c r="XY63" s="48"/>
      <c r="XZ63" s="48"/>
      <c r="YA63" s="48"/>
      <c r="YB63" s="48"/>
      <c r="YC63" s="48"/>
      <c r="YD63" s="48"/>
      <c r="YE63" s="48"/>
      <c r="YF63" s="48"/>
      <c r="YG63" s="48"/>
      <c r="YH63" s="48"/>
      <c r="YI63" s="48"/>
      <c r="YJ63" s="48"/>
      <c r="YK63" s="48"/>
      <c r="YL63" s="48"/>
      <c r="YM63" s="48"/>
      <c r="YN63" s="48"/>
      <c r="YO63" s="48"/>
      <c r="YP63" s="48"/>
      <c r="YQ63" s="48"/>
      <c r="YR63" s="48"/>
      <c r="YS63" s="48"/>
      <c r="YT63" s="48"/>
      <c r="YU63" s="48"/>
      <c r="YV63" s="48"/>
      <c r="YW63" s="48"/>
      <c r="YX63" s="48"/>
      <c r="YY63" s="48"/>
      <c r="YZ63" s="48"/>
      <c r="ZA63" s="48"/>
      <c r="ZB63" s="48"/>
      <c r="ZC63" s="48"/>
      <c r="ZD63" s="48"/>
      <c r="ZE63" s="48"/>
      <c r="ZF63" s="48"/>
      <c r="ZG63" s="48"/>
      <c r="ZH63" s="48"/>
      <c r="ZI63" s="48"/>
      <c r="ZJ63" s="48"/>
      <c r="ZK63" s="48"/>
      <c r="ZL63" s="48"/>
      <c r="ZM63" s="48"/>
      <c r="ZN63" s="48"/>
      <c r="ZO63" s="48"/>
      <c r="ZP63" s="48"/>
      <c r="ZQ63" s="48"/>
      <c r="ZR63" s="48"/>
      <c r="ZS63" s="48"/>
      <c r="ZT63" s="48"/>
      <c r="ZU63" s="48"/>
      <c r="ZV63" s="48"/>
      <c r="ZW63" s="48"/>
      <c r="ZX63" s="48"/>
      <c r="ZY63" s="48"/>
      <c r="ZZ63" s="48"/>
      <c r="AAA63" s="48"/>
      <c r="AAB63" s="48"/>
      <c r="AAC63" s="48"/>
      <c r="AAD63" s="48"/>
      <c r="AAE63" s="48"/>
      <c r="AAF63" s="48"/>
      <c r="AAG63" s="48"/>
      <c r="AAH63" s="48"/>
      <c r="AAI63" s="48"/>
      <c r="AAJ63" s="48"/>
      <c r="AAK63" s="48"/>
      <c r="AAL63" s="48"/>
      <c r="AAM63" s="48"/>
      <c r="AAN63" s="48"/>
      <c r="AAO63" s="48"/>
      <c r="AAP63" s="48"/>
      <c r="AAQ63" s="48"/>
      <c r="AAR63" s="48"/>
      <c r="AAS63" s="48"/>
      <c r="AAT63" s="48"/>
      <c r="AAU63" s="48"/>
      <c r="AAV63" s="48"/>
      <c r="AAW63" s="48"/>
      <c r="AAX63" s="48"/>
      <c r="AAY63" s="48"/>
      <c r="AAZ63" s="48"/>
      <c r="ABA63" s="48"/>
      <c r="ABB63" s="48"/>
      <c r="ABC63" s="48"/>
      <c r="ABD63" s="48"/>
      <c r="ABE63" s="48"/>
      <c r="ABF63" s="48"/>
      <c r="ABG63" s="48"/>
      <c r="ABH63" s="48"/>
      <c r="ABI63" s="48"/>
      <c r="ABJ63" s="48"/>
      <c r="ABK63" s="48"/>
      <c r="ABL63" s="48"/>
      <c r="ABM63" s="48"/>
      <c r="ABN63" s="48"/>
      <c r="ABO63" s="48"/>
      <c r="ABP63" s="48"/>
      <c r="ABQ63" s="48"/>
      <c r="ABR63" s="48"/>
      <c r="ABS63" s="48"/>
      <c r="ABT63" s="48"/>
      <c r="ABU63" s="48"/>
      <c r="ABV63" s="48"/>
      <c r="ABW63" s="48"/>
      <c r="ABX63" s="48"/>
      <c r="ABY63" s="48"/>
      <c r="ABZ63" s="48"/>
      <c r="ACA63" s="48"/>
      <c r="ACB63" s="48"/>
      <c r="ACC63" s="48"/>
      <c r="ACD63" s="48"/>
      <c r="ACE63" s="48"/>
      <c r="ACF63" s="48"/>
      <c r="ACG63" s="48"/>
      <c r="ACH63" s="48"/>
      <c r="ACI63" s="48"/>
      <c r="ACJ63" s="48"/>
      <c r="ACK63" s="48"/>
      <c r="ACL63" s="48"/>
      <c r="ACM63" s="48"/>
      <c r="ACN63" s="48"/>
      <c r="ACO63" s="48"/>
      <c r="ACP63" s="48"/>
      <c r="ACQ63" s="48"/>
      <c r="ACR63" s="48"/>
      <c r="ACS63" s="48"/>
      <c r="ACT63" s="48"/>
      <c r="ACU63" s="48"/>
      <c r="ACV63" s="48"/>
      <c r="ACW63" s="48"/>
      <c r="ACX63" s="48"/>
      <c r="ACY63" s="48"/>
      <c r="ACZ63" s="48"/>
      <c r="ADA63" s="48"/>
      <c r="ADB63" s="48"/>
      <c r="ADC63" s="48"/>
      <c r="ADD63" s="48"/>
      <c r="ADE63" s="48"/>
      <c r="ADF63" s="48"/>
      <c r="ADG63" s="48"/>
      <c r="ADH63" s="48"/>
      <c r="ADI63" s="48"/>
      <c r="ADJ63" s="48"/>
      <c r="ADK63" s="48"/>
      <c r="ADL63" s="48"/>
      <c r="ADM63" s="48"/>
      <c r="ADN63" s="48"/>
      <c r="ADO63" s="48"/>
      <c r="ADP63" s="48"/>
      <c r="ADQ63" s="48"/>
      <c r="ADR63" s="48"/>
      <c r="ADS63" s="48"/>
      <c r="ADT63" s="48"/>
      <c r="ADU63" s="48"/>
      <c r="ADV63" s="48"/>
      <c r="ADW63" s="48"/>
      <c r="ADX63" s="48"/>
      <c r="ADY63" s="48"/>
      <c r="ADZ63" s="48"/>
      <c r="AEA63" s="48"/>
      <c r="AEB63" s="48"/>
      <c r="AEC63" s="48"/>
      <c r="AED63" s="48"/>
      <c r="AEE63" s="48"/>
      <c r="AEF63" s="48"/>
      <c r="AEG63" s="48"/>
      <c r="AEH63" s="48"/>
      <c r="AEI63" s="48"/>
      <c r="AEJ63" s="48"/>
      <c r="AEK63" s="48"/>
      <c r="AEL63" s="48"/>
      <c r="AEM63" s="48"/>
      <c r="AEN63" s="48"/>
      <c r="AEO63" s="48"/>
      <c r="AEP63" s="48"/>
      <c r="AEQ63" s="48"/>
      <c r="AER63" s="48"/>
      <c r="AES63" s="48"/>
      <c r="AET63" s="48"/>
      <c r="AEU63" s="48"/>
      <c r="AEV63" s="48"/>
      <c r="AEW63" s="48"/>
      <c r="AEX63" s="48"/>
      <c r="AEY63" s="48"/>
      <c r="AEZ63" s="48"/>
      <c r="AFA63" s="48"/>
      <c r="AFB63" s="48"/>
      <c r="AFC63" s="48"/>
      <c r="AFD63" s="48"/>
      <c r="AFE63" s="48"/>
      <c r="AFF63" s="48"/>
      <c r="AFG63" s="48"/>
      <c r="AFH63" s="48"/>
      <c r="AFI63" s="48"/>
      <c r="AFJ63" s="48"/>
      <c r="AFK63" s="48"/>
      <c r="AFL63" s="48"/>
      <c r="AFM63" s="48"/>
      <c r="AFN63" s="48"/>
      <c r="AFO63" s="48"/>
      <c r="AFP63" s="48"/>
      <c r="AFQ63" s="48"/>
      <c r="AFR63" s="48"/>
      <c r="AFS63" s="48"/>
      <c r="AFT63" s="48"/>
      <c r="AFU63" s="48"/>
      <c r="AFV63" s="48"/>
      <c r="AFW63" s="48"/>
      <c r="AFX63" s="48"/>
      <c r="AFY63" s="48"/>
      <c r="AFZ63" s="48"/>
      <c r="AGA63" s="48"/>
      <c r="AGB63" s="48"/>
      <c r="AGC63" s="48"/>
      <c r="AGD63" s="48"/>
      <c r="AGE63" s="48"/>
      <c r="AGF63" s="48"/>
      <c r="AGG63" s="48"/>
      <c r="AGH63" s="48"/>
      <c r="AGI63" s="48"/>
      <c r="AGJ63" s="48"/>
      <c r="AGK63" s="48"/>
      <c r="AGL63" s="48"/>
      <c r="AGM63" s="48"/>
      <c r="AGN63" s="48"/>
      <c r="AGO63" s="48"/>
      <c r="AGP63" s="48"/>
      <c r="AGQ63" s="48"/>
      <c r="AGR63" s="48"/>
      <c r="AGS63" s="48"/>
      <c r="AGT63" s="48"/>
      <c r="AGU63" s="48"/>
      <c r="AGV63" s="48"/>
      <c r="AGW63" s="48"/>
      <c r="AGX63" s="48"/>
      <c r="AGY63" s="48"/>
      <c r="AGZ63" s="48"/>
      <c r="AHA63" s="48"/>
      <c r="AHB63" s="48"/>
      <c r="AHC63" s="48"/>
      <c r="AHD63" s="48"/>
      <c r="AHE63" s="48"/>
      <c r="AHF63" s="48"/>
      <c r="AHG63" s="48"/>
      <c r="AHH63" s="48"/>
      <c r="AHI63" s="48"/>
      <c r="AHJ63" s="48"/>
      <c r="AHK63" s="48"/>
      <c r="AHL63" s="48"/>
      <c r="AHM63" s="48"/>
      <c r="AHN63" s="48"/>
      <c r="AHO63" s="48"/>
      <c r="AHP63" s="48"/>
      <c r="AHQ63" s="48"/>
      <c r="AHR63" s="48"/>
      <c r="AHS63" s="48"/>
      <c r="AHT63" s="48"/>
      <c r="AHU63" s="48"/>
      <c r="AHV63" s="48"/>
      <c r="AHW63" s="48"/>
      <c r="AHX63" s="48"/>
      <c r="AHY63" s="48"/>
      <c r="AHZ63" s="48"/>
      <c r="AIA63" s="48"/>
      <c r="AIB63" s="48"/>
      <c r="AIC63" s="48"/>
      <c r="AID63" s="48"/>
      <c r="AIE63" s="48"/>
      <c r="AIF63" s="48"/>
      <c r="AIG63" s="48"/>
      <c r="AIH63" s="48"/>
      <c r="AII63" s="48"/>
      <c r="AIJ63" s="48"/>
      <c r="AIK63" s="48"/>
      <c r="AIL63" s="48"/>
      <c r="AIM63" s="48"/>
      <c r="AIN63" s="48"/>
      <c r="AIO63" s="48"/>
      <c r="AIP63" s="48"/>
      <c r="AIQ63" s="48"/>
      <c r="AIR63" s="48"/>
      <c r="AIS63" s="48"/>
      <c r="AIT63" s="48"/>
      <c r="AIU63" s="48"/>
      <c r="AIV63" s="48"/>
      <c r="AIW63" s="48"/>
      <c r="AIX63" s="48"/>
      <c r="AIY63" s="48"/>
      <c r="AIZ63" s="48"/>
      <c r="AJA63" s="48"/>
      <c r="AJB63" s="48"/>
      <c r="AJC63" s="48"/>
      <c r="AJD63" s="48"/>
      <c r="AJE63" s="48"/>
      <c r="AJF63" s="48"/>
      <c r="AJG63" s="48"/>
      <c r="AJH63" s="48"/>
      <c r="AJI63" s="48"/>
      <c r="AJJ63" s="48"/>
      <c r="AJK63" s="48"/>
      <c r="AJL63" s="48"/>
      <c r="AJM63" s="48"/>
      <c r="AJN63" s="48"/>
      <c r="AJO63" s="48"/>
      <c r="AJP63" s="48"/>
      <c r="AJQ63" s="48"/>
      <c r="AJR63" s="48"/>
      <c r="AJS63" s="48"/>
      <c r="AJT63" s="48"/>
      <c r="AJU63" s="48"/>
      <c r="AJV63" s="48"/>
      <c r="AJW63" s="48"/>
      <c r="AJX63" s="48"/>
      <c r="AJY63" s="48"/>
      <c r="AJZ63" s="48"/>
      <c r="AKA63" s="48"/>
      <c r="AKB63" s="48"/>
      <c r="AKC63" s="48"/>
      <c r="AKD63" s="48"/>
      <c r="AKE63" s="48"/>
      <c r="AKF63" s="48"/>
      <c r="AKG63" s="48"/>
      <c r="AKH63" s="48"/>
      <c r="AKI63" s="48"/>
      <c r="AKJ63" s="48"/>
      <c r="AKK63" s="48"/>
      <c r="AKL63" s="48"/>
      <c r="AKM63" s="48"/>
      <c r="AKN63" s="48"/>
      <c r="AKO63" s="48"/>
      <c r="AKP63" s="48"/>
      <c r="AKQ63" s="48"/>
      <c r="AKR63" s="48"/>
      <c r="AKS63" s="48"/>
      <c r="AKT63" s="48"/>
      <c r="AKU63" s="48"/>
      <c r="AKV63" s="48"/>
      <c r="AKW63" s="48"/>
      <c r="AKX63" s="48"/>
      <c r="AKY63" s="48"/>
      <c r="AKZ63" s="48"/>
      <c r="ALA63" s="48"/>
      <c r="ALB63" s="48"/>
      <c r="ALC63" s="48"/>
      <c r="ALD63" s="48"/>
      <c r="ALE63" s="48"/>
      <c r="ALF63" s="48"/>
      <c r="ALG63" s="48"/>
      <c r="ALH63" s="48"/>
      <c r="ALI63" s="48"/>
      <c r="ALJ63" s="48"/>
      <c r="ALK63" s="48"/>
      <c r="ALL63" s="48"/>
      <c r="ALM63" s="48"/>
      <c r="ALN63" s="48"/>
      <c r="ALO63" s="48"/>
      <c r="ALP63" s="48"/>
      <c r="ALQ63" s="48"/>
      <c r="ALR63" s="48"/>
      <c r="ALS63" s="48"/>
      <c r="ALT63" s="48"/>
      <c r="ALU63" s="48"/>
      <c r="ALV63" s="48"/>
      <c r="ALW63" s="48"/>
      <c r="ALX63" s="48"/>
      <c r="ALY63" s="48"/>
      <c r="ALZ63" s="48"/>
      <c r="AMA63" s="48"/>
      <c r="AMB63" s="48"/>
      <c r="AMC63" s="48"/>
      <c r="AMD63" s="48"/>
      <c r="AME63" s="48"/>
      <c r="AMF63" s="48"/>
      <c r="AMG63" s="48"/>
      <c r="AMH63" s="48"/>
      <c r="AMI63" s="48"/>
      <c r="AMJ63" s="48"/>
      <c r="AMK63" s="48"/>
      <c r="AML63" s="48"/>
      <c r="AMM63" s="48"/>
      <c r="AMN63" s="48"/>
      <c r="AMO63" s="48"/>
      <c r="AMP63" s="48"/>
      <c r="AMQ63" s="48"/>
      <c r="AMR63" s="48"/>
      <c r="AMS63" s="48"/>
      <c r="AMT63" s="48"/>
      <c r="AMU63" s="48"/>
      <c r="AMV63" s="48"/>
      <c r="AMW63" s="48"/>
      <c r="AMX63" s="48"/>
      <c r="AMY63" s="48"/>
      <c r="AMZ63" s="48"/>
      <c r="ANA63" s="48"/>
      <c r="ANB63" s="48"/>
      <c r="ANC63" s="48"/>
      <c r="AND63" s="48"/>
      <c r="ANE63" s="48"/>
      <c r="ANF63" s="48"/>
      <c r="ANG63" s="48"/>
      <c r="ANH63" s="48"/>
      <c r="ANI63" s="48"/>
      <c r="ANJ63" s="48"/>
      <c r="ANK63" s="48"/>
      <c r="ANL63" s="48"/>
      <c r="ANM63" s="48"/>
      <c r="ANN63" s="48"/>
      <c r="ANO63" s="48"/>
      <c r="ANP63" s="48"/>
      <c r="ANQ63" s="48"/>
      <c r="ANR63" s="48"/>
      <c r="ANS63" s="48"/>
      <c r="ANT63" s="48"/>
      <c r="ANU63" s="48"/>
      <c r="ANV63" s="48"/>
      <c r="ANW63" s="48"/>
      <c r="ANX63" s="48"/>
      <c r="ANY63" s="48"/>
      <c r="ANZ63" s="48"/>
      <c r="AOA63" s="48"/>
      <c r="AOB63" s="48"/>
      <c r="AOC63" s="48"/>
      <c r="AOD63" s="48"/>
      <c r="AOE63" s="48"/>
      <c r="AOF63" s="48"/>
      <c r="AOG63" s="48"/>
      <c r="AOH63" s="48"/>
      <c r="AOI63" s="48"/>
      <c r="AOJ63" s="48"/>
      <c r="AOK63" s="48"/>
      <c r="AOL63" s="48"/>
      <c r="AOM63" s="48"/>
      <c r="AON63" s="48"/>
      <c r="AOO63" s="48"/>
      <c r="AOP63" s="48"/>
      <c r="AOQ63" s="48"/>
      <c r="AOR63" s="48"/>
      <c r="AOS63" s="48"/>
      <c r="AOT63" s="48"/>
      <c r="AOU63" s="48"/>
      <c r="AOV63" s="48"/>
      <c r="AOW63" s="48"/>
      <c r="AOX63" s="48"/>
      <c r="AOY63" s="48"/>
      <c r="AOZ63" s="48"/>
      <c r="APA63" s="48"/>
      <c r="APB63" s="48"/>
      <c r="APC63" s="48"/>
      <c r="APD63" s="48"/>
      <c r="APE63" s="48"/>
      <c r="APF63" s="48"/>
      <c r="APG63" s="48"/>
      <c r="APH63" s="48"/>
      <c r="API63" s="48"/>
      <c r="APJ63" s="48"/>
      <c r="APK63" s="48"/>
      <c r="APL63" s="48"/>
      <c r="APM63" s="48"/>
      <c r="APN63" s="48"/>
      <c r="APO63" s="48"/>
      <c r="APP63" s="48"/>
      <c r="APQ63" s="48"/>
      <c r="APR63" s="48"/>
      <c r="APS63" s="48"/>
      <c r="APT63" s="48"/>
      <c r="APU63" s="48"/>
      <c r="APV63" s="48"/>
      <c r="APW63" s="48"/>
      <c r="APX63" s="48"/>
      <c r="APY63" s="48"/>
      <c r="APZ63" s="48"/>
      <c r="AQA63" s="48"/>
      <c r="AQB63" s="48"/>
      <c r="AQC63" s="48"/>
      <c r="AQD63" s="48"/>
      <c r="AQE63" s="48"/>
      <c r="AQF63" s="48"/>
      <c r="AQG63" s="48"/>
      <c r="AQH63" s="48"/>
      <c r="AQI63" s="48"/>
      <c r="AQJ63" s="48"/>
      <c r="AQK63" s="48"/>
      <c r="AQL63" s="48"/>
      <c r="AQM63" s="48"/>
      <c r="AQN63" s="48"/>
      <c r="AQO63" s="48"/>
      <c r="AQP63" s="48"/>
      <c r="AQQ63" s="48"/>
      <c r="AQR63" s="48"/>
      <c r="AQS63" s="48"/>
      <c r="AQT63" s="48"/>
      <c r="AQU63" s="48"/>
      <c r="AQV63" s="48"/>
      <c r="AQW63" s="48"/>
      <c r="AQX63" s="48"/>
      <c r="AQY63" s="48"/>
      <c r="AQZ63" s="48"/>
      <c r="ARA63" s="48"/>
      <c r="ARB63" s="48"/>
      <c r="ARC63" s="48"/>
      <c r="ARD63" s="48"/>
      <c r="ARE63" s="48"/>
      <c r="ARF63" s="48"/>
      <c r="ARG63" s="48"/>
      <c r="ARH63" s="48"/>
      <c r="ARI63" s="48"/>
      <c r="ARJ63" s="48"/>
      <c r="ARK63" s="48"/>
      <c r="ARL63" s="48"/>
      <c r="ARM63" s="48"/>
      <c r="ARN63" s="48"/>
      <c r="ARO63" s="48"/>
      <c r="ARP63" s="48"/>
      <c r="ARQ63" s="48"/>
      <c r="ARR63" s="48"/>
      <c r="ARS63" s="48"/>
      <c r="ART63" s="48"/>
      <c r="ARU63" s="48"/>
      <c r="ARV63" s="48"/>
      <c r="ARW63" s="48"/>
      <c r="ARX63" s="48"/>
      <c r="ARY63" s="48"/>
      <c r="ARZ63" s="48"/>
      <c r="ASA63" s="48"/>
      <c r="ASB63" s="48"/>
      <c r="ASC63" s="48"/>
      <c r="ASD63" s="48"/>
      <c r="ASE63" s="48"/>
      <c r="ASF63" s="48"/>
      <c r="ASG63" s="48"/>
      <c r="ASH63" s="48"/>
      <c r="ASI63" s="48"/>
      <c r="ASJ63" s="48"/>
      <c r="ASK63" s="48"/>
      <c r="ASL63" s="48"/>
      <c r="ASM63" s="48"/>
      <c r="ASN63" s="48"/>
      <c r="ASO63" s="48"/>
      <c r="ASP63" s="48"/>
      <c r="ASQ63" s="48"/>
      <c r="ASR63" s="48"/>
      <c r="ASS63" s="48"/>
      <c r="AST63" s="48"/>
      <c r="ASU63" s="48"/>
      <c r="ASV63" s="48"/>
      <c r="ASW63" s="48"/>
      <c r="ASX63" s="48"/>
      <c r="ASY63" s="48"/>
      <c r="ASZ63" s="48"/>
      <c r="ATA63" s="48"/>
      <c r="ATB63" s="48"/>
      <c r="ATC63" s="48"/>
      <c r="ATD63" s="48"/>
      <c r="ATE63" s="48"/>
      <c r="ATF63" s="48"/>
      <c r="ATG63" s="48"/>
      <c r="ATH63" s="48"/>
      <c r="ATI63" s="48"/>
      <c r="ATJ63" s="48"/>
      <c r="ATK63" s="48"/>
      <c r="ATL63" s="48"/>
      <c r="ATM63" s="48"/>
      <c r="ATN63" s="48"/>
      <c r="ATO63" s="48"/>
      <c r="ATP63" s="48"/>
      <c r="ATQ63" s="48"/>
      <c r="ATR63" s="48"/>
      <c r="ATS63" s="48"/>
      <c r="ATT63" s="48"/>
      <c r="ATU63" s="48"/>
      <c r="ATV63" s="48"/>
      <c r="ATW63" s="48"/>
      <c r="ATX63" s="48"/>
      <c r="ATY63" s="48"/>
      <c r="ATZ63" s="48"/>
      <c r="AUA63" s="48"/>
      <c r="AUB63" s="48"/>
      <c r="AUC63" s="48"/>
      <c r="AUD63" s="48"/>
      <c r="AUE63" s="48"/>
      <c r="AUF63" s="48"/>
      <c r="AUG63" s="48"/>
      <c r="AUH63" s="48"/>
      <c r="AUI63" s="48"/>
      <c r="AUJ63" s="48"/>
      <c r="AUK63" s="48"/>
      <c r="AUL63" s="48"/>
      <c r="AUM63" s="48"/>
      <c r="AUN63" s="48"/>
      <c r="AUO63" s="48"/>
      <c r="AUP63" s="48"/>
      <c r="AUQ63" s="48"/>
      <c r="AUR63" s="48"/>
      <c r="AUS63" s="48"/>
      <c r="AUT63" s="48"/>
      <c r="AUU63" s="48"/>
      <c r="AUV63" s="48"/>
      <c r="AUW63" s="48"/>
      <c r="AUX63" s="48"/>
      <c r="AUY63" s="48"/>
      <c r="AUZ63" s="48"/>
      <c r="AVA63" s="48"/>
      <c r="AVB63" s="48"/>
      <c r="AVC63" s="48"/>
      <c r="AVD63" s="48"/>
      <c r="AVE63" s="48"/>
      <c r="AVF63" s="48"/>
      <c r="AVG63" s="48"/>
      <c r="AVH63" s="48"/>
      <c r="AVI63" s="48"/>
      <c r="AVJ63" s="48"/>
      <c r="AVK63" s="48"/>
      <c r="AVL63" s="48"/>
      <c r="AVM63" s="48"/>
      <c r="AVN63" s="48"/>
      <c r="AVO63" s="48"/>
      <c r="AVP63" s="48"/>
      <c r="AVQ63" s="48"/>
      <c r="AVR63" s="48"/>
      <c r="AVS63" s="48"/>
      <c r="AVT63" s="48"/>
      <c r="AVU63" s="48"/>
      <c r="AVV63" s="48"/>
      <c r="AVW63" s="48"/>
      <c r="AVX63" s="48"/>
      <c r="AVY63" s="48"/>
      <c r="AVZ63" s="48"/>
      <c r="AWA63" s="48"/>
      <c r="AWB63" s="48"/>
      <c r="AWC63" s="48"/>
      <c r="AWD63" s="48"/>
      <c r="AWE63" s="48"/>
      <c r="AWF63" s="48"/>
      <c r="AWG63" s="48"/>
      <c r="AWH63" s="48"/>
      <c r="AWI63" s="48"/>
      <c r="AWJ63" s="48"/>
      <c r="AWK63" s="48"/>
      <c r="AWL63" s="48"/>
      <c r="AWM63" s="48"/>
      <c r="AWN63" s="48"/>
      <c r="AWO63" s="48"/>
      <c r="AWP63" s="48"/>
      <c r="AWQ63" s="48"/>
      <c r="AWR63" s="48"/>
      <c r="AWS63" s="48"/>
      <c r="AWT63" s="48"/>
      <c r="AWU63" s="48"/>
      <c r="AWV63" s="48"/>
      <c r="AWW63" s="48"/>
      <c r="AWX63" s="48"/>
      <c r="AWY63" s="48"/>
      <c r="AWZ63" s="48"/>
      <c r="AXA63" s="48"/>
      <c r="AXB63" s="48"/>
      <c r="AXC63" s="48"/>
      <c r="AXD63" s="48"/>
      <c r="AXE63" s="48"/>
      <c r="AXF63" s="48"/>
      <c r="AXG63" s="48"/>
      <c r="AXH63" s="48"/>
      <c r="AXI63" s="48"/>
      <c r="AXJ63" s="48"/>
      <c r="AXK63" s="48"/>
      <c r="AXL63" s="48"/>
      <c r="AXM63" s="48"/>
      <c r="AXN63" s="48"/>
      <c r="AXO63" s="48"/>
      <c r="AXP63" s="48"/>
      <c r="AXQ63" s="48"/>
      <c r="AXR63" s="48"/>
      <c r="AXS63" s="48"/>
      <c r="AXT63" s="48"/>
      <c r="AXU63" s="48"/>
      <c r="AXV63" s="48"/>
      <c r="AXW63" s="48"/>
      <c r="AXX63" s="48"/>
      <c r="AXY63" s="48"/>
      <c r="AXZ63" s="48"/>
      <c r="AYA63" s="48"/>
      <c r="AYB63" s="48"/>
      <c r="AYC63" s="48"/>
      <c r="AYD63" s="48"/>
      <c r="AYE63" s="48"/>
      <c r="AYF63" s="48"/>
      <c r="AYG63" s="48"/>
      <c r="AYH63" s="48"/>
      <c r="AYI63" s="48"/>
      <c r="AYJ63" s="48"/>
      <c r="AYK63" s="48"/>
      <c r="AYL63" s="48"/>
      <c r="AYM63" s="48"/>
      <c r="AYN63" s="48"/>
      <c r="AYO63" s="48"/>
      <c r="AYP63" s="48"/>
      <c r="AYQ63" s="48"/>
      <c r="AYR63" s="48"/>
      <c r="AYS63" s="48"/>
      <c r="AYT63" s="48"/>
      <c r="AYU63" s="48"/>
      <c r="AYV63" s="48"/>
      <c r="AYW63" s="48"/>
      <c r="AYX63" s="48"/>
      <c r="AYY63" s="48"/>
      <c r="AYZ63" s="48"/>
      <c r="AZA63" s="48"/>
      <c r="AZB63" s="48"/>
      <c r="AZC63" s="48"/>
      <c r="AZD63" s="48"/>
      <c r="AZE63" s="48"/>
      <c r="AZF63" s="48"/>
      <c r="AZG63" s="48"/>
      <c r="AZH63" s="48"/>
      <c r="AZI63" s="48"/>
      <c r="AZJ63" s="48"/>
      <c r="AZK63" s="48"/>
      <c r="AZL63" s="48"/>
      <c r="AZM63" s="48"/>
      <c r="AZN63" s="48"/>
      <c r="AZO63" s="48"/>
      <c r="AZP63" s="48"/>
      <c r="AZQ63" s="48"/>
      <c r="AZR63" s="48"/>
      <c r="AZS63" s="48"/>
      <c r="AZT63" s="48"/>
      <c r="AZU63" s="48"/>
      <c r="AZV63" s="48"/>
      <c r="AZW63" s="48"/>
      <c r="AZX63" s="48"/>
      <c r="AZY63" s="48"/>
      <c r="AZZ63" s="48"/>
      <c r="BAA63" s="48"/>
      <c r="BAB63" s="48"/>
      <c r="BAC63" s="48"/>
      <c r="BAD63" s="48"/>
      <c r="BAE63" s="48"/>
      <c r="BAF63" s="48"/>
      <c r="BAG63" s="48"/>
      <c r="BAH63" s="48"/>
      <c r="BAI63" s="48"/>
      <c r="BAJ63" s="48"/>
      <c r="BAK63" s="48"/>
      <c r="BAL63" s="48"/>
      <c r="BAM63" s="48"/>
      <c r="BAN63" s="48"/>
      <c r="BAO63" s="48"/>
      <c r="BAP63" s="48"/>
      <c r="BAQ63" s="48"/>
      <c r="BAR63" s="48"/>
      <c r="BAS63" s="48"/>
      <c r="BAT63" s="48"/>
      <c r="BAU63" s="48"/>
      <c r="BAV63" s="48"/>
      <c r="BAW63" s="48"/>
      <c r="BAX63" s="48"/>
      <c r="BAY63" s="48"/>
      <c r="BAZ63" s="48"/>
      <c r="BBA63" s="48"/>
      <c r="BBB63" s="48"/>
      <c r="BBC63" s="48"/>
      <c r="BBD63" s="48"/>
      <c r="BBE63" s="48"/>
      <c r="BBF63" s="48"/>
      <c r="BBG63" s="48"/>
      <c r="BBH63" s="48"/>
      <c r="BBI63" s="48"/>
      <c r="BBJ63" s="48"/>
      <c r="BBK63" s="48"/>
      <c r="BBL63" s="48"/>
      <c r="BBM63" s="48"/>
      <c r="BBN63" s="48"/>
      <c r="BBO63" s="48"/>
      <c r="BBP63" s="48"/>
      <c r="BBQ63" s="48"/>
      <c r="BBR63" s="48"/>
      <c r="BBS63" s="48"/>
      <c r="BBT63" s="48"/>
      <c r="BBU63" s="48"/>
      <c r="BBV63" s="48"/>
      <c r="BBW63" s="48"/>
      <c r="BBX63" s="48"/>
      <c r="BBY63" s="48"/>
      <c r="BBZ63" s="48"/>
      <c r="BCA63" s="48"/>
      <c r="BCB63" s="48"/>
      <c r="BCC63" s="48"/>
      <c r="BCD63" s="48"/>
      <c r="BCE63" s="48"/>
      <c r="BCF63" s="48"/>
      <c r="BCG63" s="48"/>
      <c r="BCH63" s="48"/>
      <c r="BCI63" s="48"/>
      <c r="BCJ63" s="48"/>
      <c r="BCK63" s="48"/>
      <c r="BCL63" s="48"/>
      <c r="BCM63" s="48"/>
      <c r="BCN63" s="48"/>
      <c r="BCO63" s="48"/>
      <c r="BCP63" s="48"/>
      <c r="BCQ63" s="48"/>
      <c r="BCR63" s="48"/>
      <c r="BCS63" s="48"/>
      <c r="BCT63" s="48"/>
      <c r="BCU63" s="48"/>
      <c r="BCV63" s="48"/>
      <c r="BCW63" s="48"/>
      <c r="BCX63" s="48"/>
      <c r="BCY63" s="48"/>
      <c r="BCZ63" s="48"/>
      <c r="BDA63" s="48"/>
      <c r="BDB63" s="48"/>
      <c r="BDC63" s="48"/>
      <c r="BDD63" s="48"/>
      <c r="BDE63" s="48"/>
      <c r="BDF63" s="48"/>
      <c r="BDG63" s="48"/>
      <c r="BDH63" s="48"/>
      <c r="BDI63" s="48"/>
      <c r="BDJ63" s="48"/>
      <c r="BDK63" s="48"/>
      <c r="BDL63" s="48"/>
      <c r="BDM63" s="48"/>
      <c r="BDN63" s="48"/>
      <c r="BDO63" s="48"/>
      <c r="BDP63" s="48"/>
      <c r="BDQ63" s="48"/>
      <c r="BDR63" s="48"/>
      <c r="BDS63" s="48"/>
      <c r="BDT63" s="48"/>
      <c r="BDU63" s="48"/>
      <c r="BDV63" s="48"/>
      <c r="BDW63" s="48"/>
      <c r="BDX63" s="48"/>
      <c r="BDY63" s="48"/>
      <c r="BDZ63" s="48"/>
      <c r="BEA63" s="48"/>
      <c r="BEB63" s="48"/>
      <c r="BEC63" s="48"/>
      <c r="BED63" s="48"/>
      <c r="BEE63" s="48"/>
      <c r="BEF63" s="48"/>
      <c r="BEG63" s="48"/>
      <c r="BEH63" s="48"/>
      <c r="BEI63" s="48"/>
      <c r="BEJ63" s="48"/>
      <c r="BEK63" s="48"/>
      <c r="BEL63" s="48"/>
      <c r="BEM63" s="48"/>
      <c r="BEN63" s="48"/>
      <c r="BEO63" s="48"/>
      <c r="BEP63" s="48"/>
      <c r="BEQ63" s="48"/>
      <c r="BER63" s="48"/>
      <c r="BES63" s="48"/>
      <c r="BET63" s="48"/>
      <c r="BEU63" s="48"/>
      <c r="BEV63" s="48"/>
      <c r="BEW63" s="48"/>
      <c r="BEX63" s="48"/>
      <c r="BEY63" s="48"/>
      <c r="BEZ63" s="48"/>
      <c r="BFA63" s="48"/>
      <c r="BFB63" s="48"/>
      <c r="BFC63" s="48"/>
      <c r="BFD63" s="48"/>
      <c r="BFE63" s="48"/>
      <c r="BFF63" s="48"/>
      <c r="BFG63" s="48"/>
      <c r="BFH63" s="48"/>
      <c r="BFI63" s="48"/>
      <c r="BFJ63" s="48"/>
      <c r="BFK63" s="48"/>
      <c r="BFL63" s="48"/>
      <c r="BFM63" s="48"/>
      <c r="BFN63" s="48"/>
      <c r="BFO63" s="48"/>
      <c r="BFP63" s="48"/>
      <c r="BFQ63" s="48"/>
      <c r="BFR63" s="48"/>
      <c r="BFS63" s="48"/>
      <c r="BFT63" s="48"/>
      <c r="BFU63" s="48"/>
      <c r="BFV63" s="48"/>
      <c r="BFW63" s="48"/>
      <c r="BFX63" s="48"/>
      <c r="BFY63" s="48"/>
      <c r="BFZ63" s="48"/>
      <c r="BGA63" s="48"/>
      <c r="BGB63" s="48"/>
      <c r="BGC63" s="48"/>
      <c r="BGD63" s="48"/>
      <c r="BGE63" s="48"/>
      <c r="BGF63" s="48"/>
      <c r="BGG63" s="48"/>
      <c r="BGH63" s="48"/>
      <c r="BGI63" s="48"/>
      <c r="BGJ63" s="48"/>
      <c r="BGK63" s="48"/>
      <c r="BGL63" s="48"/>
      <c r="BGM63" s="48"/>
      <c r="BGN63" s="48"/>
      <c r="BGO63" s="48"/>
      <c r="BGP63" s="48"/>
      <c r="BGQ63" s="48"/>
      <c r="BGR63" s="48"/>
      <c r="BGS63" s="48"/>
      <c r="BGT63" s="48"/>
      <c r="BGU63" s="48"/>
      <c r="BGV63" s="48"/>
      <c r="BGW63" s="48"/>
      <c r="BGX63" s="48"/>
      <c r="BGY63" s="48"/>
      <c r="BGZ63" s="48"/>
      <c r="BHA63" s="48"/>
      <c r="BHB63" s="48"/>
      <c r="BHC63" s="48"/>
      <c r="BHD63" s="48"/>
      <c r="BHE63" s="48"/>
      <c r="BHF63" s="48"/>
      <c r="BHG63" s="48"/>
      <c r="BHH63" s="48"/>
      <c r="BHI63" s="48"/>
      <c r="BHJ63" s="48"/>
      <c r="BHK63" s="48"/>
      <c r="BHL63" s="48"/>
      <c r="BHM63" s="48"/>
      <c r="BHN63" s="48"/>
      <c r="BHO63" s="48"/>
      <c r="BHP63" s="48"/>
      <c r="BHQ63" s="48"/>
      <c r="BHR63" s="48"/>
      <c r="BHS63" s="48"/>
      <c r="BHT63" s="48"/>
      <c r="BHU63" s="48"/>
      <c r="BHV63" s="48"/>
      <c r="BHW63" s="48"/>
      <c r="BHX63" s="48"/>
      <c r="BHY63" s="48"/>
      <c r="BHZ63" s="48"/>
      <c r="BIA63" s="48"/>
      <c r="BIB63" s="48"/>
      <c r="BIC63" s="48"/>
      <c r="BID63" s="48"/>
      <c r="BIE63" s="48"/>
      <c r="BIF63" s="48"/>
      <c r="BIG63" s="48"/>
      <c r="BIH63" s="48"/>
      <c r="BII63" s="48"/>
      <c r="BIJ63" s="48"/>
      <c r="BIK63" s="48"/>
      <c r="BIL63" s="48"/>
      <c r="BIM63" s="48"/>
      <c r="BIN63" s="48"/>
      <c r="BIO63" s="48"/>
      <c r="BIP63" s="48"/>
      <c r="BIQ63" s="48"/>
      <c r="BIR63" s="48"/>
      <c r="BIS63" s="48"/>
      <c r="BIT63" s="48"/>
      <c r="BIU63" s="48"/>
      <c r="BIV63" s="48"/>
      <c r="BIW63" s="48"/>
      <c r="BIX63" s="48"/>
      <c r="BIY63" s="48"/>
      <c r="BIZ63" s="48"/>
      <c r="BJA63" s="48"/>
      <c r="BJB63" s="48"/>
      <c r="BJC63" s="48"/>
      <c r="BJD63" s="48"/>
      <c r="BJE63" s="48"/>
      <c r="BJF63" s="48"/>
      <c r="BJG63" s="48"/>
      <c r="BJH63" s="48"/>
      <c r="BJI63" s="48"/>
      <c r="BJJ63" s="48"/>
      <c r="BJK63" s="48"/>
      <c r="BJL63" s="48"/>
      <c r="BJM63" s="48"/>
      <c r="BJN63" s="48"/>
      <c r="BJO63" s="48"/>
      <c r="BJP63" s="48"/>
      <c r="BJQ63" s="48"/>
      <c r="BJR63" s="48"/>
      <c r="BJS63" s="48"/>
      <c r="BJT63" s="48"/>
      <c r="BJU63" s="48"/>
      <c r="BJV63" s="48"/>
      <c r="BJW63" s="48"/>
      <c r="BJX63" s="48"/>
      <c r="BJY63" s="48"/>
      <c r="BJZ63" s="48"/>
      <c r="BKA63" s="48"/>
      <c r="BKB63" s="48"/>
      <c r="BKC63" s="48"/>
      <c r="BKD63" s="48"/>
      <c r="BKE63" s="48"/>
      <c r="BKF63" s="48"/>
      <c r="BKG63" s="48"/>
      <c r="BKH63" s="48"/>
      <c r="BKI63" s="48"/>
      <c r="BKJ63" s="48"/>
      <c r="BKK63" s="48"/>
      <c r="BKL63" s="48"/>
      <c r="BKM63" s="48"/>
      <c r="BKN63" s="48"/>
      <c r="BKO63" s="48"/>
      <c r="BKP63" s="48"/>
      <c r="BKQ63" s="48"/>
      <c r="BKR63" s="48"/>
      <c r="BKS63" s="48"/>
      <c r="BKT63" s="48"/>
      <c r="BKU63" s="48"/>
      <c r="BKV63" s="48"/>
      <c r="BKW63" s="48"/>
      <c r="BKX63" s="48"/>
      <c r="BKY63" s="48"/>
      <c r="BKZ63" s="48"/>
      <c r="BLA63" s="48"/>
      <c r="BLB63" s="48"/>
      <c r="BLC63" s="48"/>
      <c r="BLD63" s="48"/>
      <c r="BLE63" s="48"/>
      <c r="BLF63" s="48"/>
      <c r="BLG63" s="48"/>
      <c r="BLH63" s="48"/>
      <c r="BLI63" s="48"/>
      <c r="BLJ63" s="48"/>
      <c r="BLK63" s="48"/>
      <c r="BLL63" s="48"/>
      <c r="BLM63" s="48"/>
      <c r="BLN63" s="48"/>
      <c r="BLO63" s="48"/>
      <c r="BLP63" s="48"/>
      <c r="BLQ63" s="48"/>
      <c r="BLR63" s="48"/>
      <c r="BLS63" s="48"/>
      <c r="BLT63" s="48"/>
      <c r="BLU63" s="48"/>
      <c r="BLV63" s="48"/>
      <c r="BLW63" s="48"/>
      <c r="BLX63" s="48"/>
      <c r="BLY63" s="48"/>
      <c r="BLZ63" s="48"/>
      <c r="BMA63" s="48"/>
      <c r="BMB63" s="48"/>
      <c r="BMC63" s="48"/>
      <c r="BMD63" s="48"/>
      <c r="BME63" s="48"/>
      <c r="BMF63" s="48"/>
      <c r="BMG63" s="48"/>
      <c r="BMH63" s="48"/>
      <c r="BMI63" s="48"/>
      <c r="BMJ63" s="48"/>
      <c r="BMK63" s="48"/>
      <c r="BML63" s="48"/>
      <c r="BMM63" s="48"/>
      <c r="BMN63" s="48"/>
      <c r="BMO63" s="48"/>
      <c r="BMP63" s="48"/>
      <c r="BMQ63" s="48"/>
      <c r="BMR63" s="48"/>
      <c r="BMS63" s="48"/>
      <c r="BMT63" s="48"/>
      <c r="BMU63" s="48"/>
      <c r="BMV63" s="48"/>
      <c r="BMW63" s="48"/>
      <c r="BMX63" s="48"/>
      <c r="BMY63" s="48"/>
      <c r="BMZ63" s="48"/>
      <c r="BNA63" s="48"/>
      <c r="BNB63" s="48"/>
      <c r="BNC63" s="48"/>
      <c r="BND63" s="48"/>
      <c r="BNE63" s="48"/>
      <c r="BNF63" s="48"/>
      <c r="BNG63" s="48"/>
      <c r="BNH63" s="48"/>
      <c r="BNI63" s="48"/>
      <c r="BNJ63" s="48"/>
      <c r="BNK63" s="48"/>
      <c r="BNL63" s="48"/>
      <c r="BNM63" s="48"/>
      <c r="BNN63" s="48"/>
      <c r="BNO63" s="48"/>
      <c r="BNP63" s="48"/>
      <c r="BNQ63" s="48"/>
      <c r="BNR63" s="48"/>
      <c r="BNS63" s="48"/>
      <c r="BNT63" s="48"/>
      <c r="BNU63" s="48"/>
      <c r="BNV63" s="48"/>
      <c r="BNW63" s="48"/>
      <c r="BNX63" s="48"/>
      <c r="BNY63" s="48"/>
      <c r="BNZ63" s="48"/>
      <c r="BOA63" s="48"/>
      <c r="BOB63" s="48"/>
      <c r="BOC63" s="48"/>
      <c r="BOD63" s="48"/>
      <c r="BOE63" s="48"/>
      <c r="BOF63" s="48"/>
      <c r="BOG63" s="48"/>
      <c r="BOH63" s="48"/>
      <c r="BOI63" s="48"/>
      <c r="BOJ63" s="48"/>
      <c r="BOK63" s="48"/>
      <c r="BOL63" s="48"/>
      <c r="BOM63" s="48"/>
      <c r="BON63" s="48"/>
      <c r="BOO63" s="48"/>
      <c r="BOP63" s="48"/>
      <c r="BOQ63" s="48"/>
      <c r="BOR63" s="48"/>
      <c r="BOS63" s="48"/>
      <c r="BOT63" s="48"/>
      <c r="BOU63" s="48"/>
      <c r="BOV63" s="48"/>
      <c r="BOW63" s="48"/>
      <c r="BOX63" s="48"/>
      <c r="BOY63" s="48"/>
      <c r="BOZ63" s="48"/>
      <c r="BPA63" s="48"/>
      <c r="BPB63" s="48"/>
      <c r="BPC63" s="48"/>
      <c r="BPD63" s="48"/>
      <c r="BPE63" s="48"/>
      <c r="BPF63" s="48"/>
      <c r="BPG63" s="48"/>
      <c r="BPH63" s="48"/>
      <c r="BPI63" s="48"/>
      <c r="BPJ63" s="48"/>
      <c r="BPK63" s="48"/>
      <c r="BPL63" s="48"/>
      <c r="BPM63" s="48"/>
      <c r="BPN63" s="48"/>
      <c r="BPO63" s="48"/>
      <c r="BPP63" s="48"/>
      <c r="BPQ63" s="48"/>
      <c r="BPR63" s="48"/>
      <c r="BPS63" s="48"/>
      <c r="BPT63" s="48"/>
      <c r="BPU63" s="48"/>
      <c r="BPV63" s="48"/>
      <c r="BPW63" s="48"/>
      <c r="BPX63" s="48"/>
      <c r="BPY63" s="48"/>
      <c r="BPZ63" s="48"/>
      <c r="BQA63" s="48"/>
      <c r="BQB63" s="48"/>
      <c r="BQC63" s="48"/>
      <c r="BQD63" s="48"/>
      <c r="BQE63" s="48"/>
      <c r="BQF63" s="48"/>
      <c r="BQG63" s="48"/>
      <c r="BQH63" s="48"/>
      <c r="BQI63" s="48"/>
      <c r="BQJ63" s="48"/>
      <c r="BQK63" s="48"/>
      <c r="BQL63" s="48"/>
      <c r="BQM63" s="48"/>
      <c r="BQN63" s="48"/>
      <c r="BQO63" s="48"/>
      <c r="BQP63" s="48"/>
      <c r="BQQ63" s="48"/>
      <c r="BQR63" s="48"/>
      <c r="BQS63" s="48"/>
      <c r="BQT63" s="48"/>
      <c r="BQU63" s="48"/>
      <c r="BQV63" s="48"/>
      <c r="BQW63" s="48"/>
      <c r="BQX63" s="48"/>
      <c r="BQY63" s="48"/>
      <c r="BQZ63" s="48"/>
      <c r="BRA63" s="48"/>
      <c r="BRB63" s="48"/>
      <c r="BRC63" s="48"/>
      <c r="BRD63" s="48"/>
      <c r="BRE63" s="48"/>
      <c r="BRF63" s="48"/>
      <c r="BRG63" s="48"/>
      <c r="BRH63" s="48"/>
      <c r="BRI63" s="48"/>
      <c r="BRJ63" s="48"/>
      <c r="BRK63" s="48"/>
      <c r="BRL63" s="48"/>
      <c r="BRM63" s="48"/>
      <c r="BRN63" s="48"/>
      <c r="BRO63" s="48"/>
      <c r="BRP63" s="48"/>
      <c r="BRQ63" s="48"/>
      <c r="BRR63" s="48"/>
      <c r="BRS63" s="48"/>
      <c r="BRT63" s="48"/>
      <c r="BRU63" s="48"/>
      <c r="BRV63" s="48"/>
      <c r="BRW63" s="48"/>
      <c r="BRX63" s="48"/>
      <c r="BRY63" s="48"/>
      <c r="BRZ63" s="48"/>
      <c r="BSA63" s="48"/>
      <c r="BSB63" s="48"/>
      <c r="BSC63" s="48"/>
      <c r="BSD63" s="48"/>
      <c r="BSE63" s="48"/>
      <c r="BSF63" s="48"/>
      <c r="BSG63" s="48"/>
      <c r="BSH63" s="48"/>
      <c r="BSI63" s="48"/>
      <c r="BSJ63" s="48"/>
      <c r="BSK63" s="48"/>
      <c r="BSL63" s="48"/>
      <c r="BSM63" s="48"/>
      <c r="BSN63" s="48"/>
      <c r="BSO63" s="48"/>
      <c r="BSP63" s="48"/>
      <c r="BSQ63" s="48"/>
      <c r="BSR63" s="48"/>
      <c r="BSS63" s="48"/>
      <c r="BST63" s="48"/>
      <c r="BSU63" s="48"/>
      <c r="BSV63" s="48"/>
      <c r="BSW63" s="48"/>
      <c r="BSX63" s="48"/>
      <c r="BSY63" s="48"/>
      <c r="BSZ63" s="48"/>
      <c r="BTA63" s="48"/>
      <c r="BTB63" s="48"/>
      <c r="BTC63" s="48"/>
      <c r="BTD63" s="48"/>
      <c r="BTE63" s="48"/>
      <c r="BTF63" s="48"/>
      <c r="BTG63" s="48"/>
      <c r="BTH63" s="48"/>
      <c r="BTI63" s="48"/>
      <c r="BTJ63" s="48"/>
      <c r="BTK63" s="48"/>
      <c r="BTL63" s="48"/>
      <c r="BTM63" s="48"/>
      <c r="BTN63" s="48"/>
      <c r="BTO63" s="48"/>
      <c r="BTP63" s="48"/>
      <c r="BTQ63" s="48"/>
      <c r="BTR63" s="48"/>
      <c r="BTS63" s="48"/>
      <c r="BTT63" s="48"/>
      <c r="BTU63" s="48"/>
      <c r="BTV63" s="48"/>
      <c r="BTW63" s="48"/>
      <c r="BTX63" s="48"/>
      <c r="BTY63" s="48"/>
      <c r="BTZ63" s="48"/>
      <c r="BUA63" s="48"/>
      <c r="BUB63" s="48"/>
      <c r="BUC63" s="48"/>
      <c r="BUD63" s="48"/>
      <c r="BUE63" s="48"/>
      <c r="BUF63" s="48"/>
      <c r="BUG63" s="48"/>
      <c r="BUH63" s="48"/>
      <c r="BUI63" s="48"/>
      <c r="BUJ63" s="48"/>
      <c r="BUK63" s="48"/>
      <c r="BUL63" s="48"/>
      <c r="BUM63" s="48"/>
      <c r="BUN63" s="48"/>
      <c r="BUO63" s="48"/>
      <c r="BUP63" s="48"/>
      <c r="BUQ63" s="48"/>
      <c r="BUR63" s="48"/>
      <c r="BUS63" s="48"/>
      <c r="BUT63" s="48"/>
      <c r="BUU63" s="48"/>
      <c r="BUV63" s="48"/>
      <c r="BUW63" s="48"/>
      <c r="BUX63" s="48"/>
      <c r="BUY63" s="48"/>
      <c r="BUZ63" s="48"/>
      <c r="BVA63" s="48"/>
      <c r="BVB63" s="48"/>
      <c r="BVC63" s="48"/>
      <c r="BVD63" s="48"/>
      <c r="BVE63" s="48"/>
      <c r="BVF63" s="48"/>
      <c r="BVG63" s="48"/>
      <c r="BVH63" s="48"/>
      <c r="BVI63" s="48"/>
      <c r="BVJ63" s="48"/>
      <c r="BVK63" s="48"/>
      <c r="BVL63" s="48"/>
      <c r="BVM63" s="48"/>
      <c r="BVN63" s="48"/>
      <c r="BVO63" s="48"/>
      <c r="BVP63" s="48"/>
      <c r="BVQ63" s="48"/>
      <c r="BVR63" s="48"/>
      <c r="BVS63" s="48"/>
      <c r="BVT63" s="48"/>
      <c r="BVU63" s="48"/>
      <c r="BVV63" s="48"/>
      <c r="BVW63" s="48"/>
      <c r="BVX63" s="48"/>
      <c r="BVY63" s="48"/>
      <c r="BVZ63" s="48"/>
      <c r="BWA63" s="48"/>
      <c r="BWB63" s="48"/>
      <c r="BWC63" s="48"/>
      <c r="BWD63" s="48"/>
      <c r="BWE63" s="48"/>
      <c r="BWF63" s="48"/>
      <c r="BWG63" s="48"/>
      <c r="BWH63" s="48"/>
      <c r="BWI63" s="48"/>
      <c r="BWJ63" s="48"/>
      <c r="BWK63" s="48"/>
      <c r="BWL63" s="48"/>
      <c r="BWM63" s="48"/>
      <c r="BWN63" s="48"/>
      <c r="BWO63" s="48"/>
      <c r="BWP63" s="48"/>
      <c r="BWQ63" s="48"/>
      <c r="BWR63" s="48"/>
      <c r="BWS63" s="48"/>
      <c r="BWT63" s="48"/>
      <c r="BWU63" s="48"/>
      <c r="BWV63" s="48"/>
      <c r="BWW63" s="48"/>
      <c r="BWX63" s="48"/>
      <c r="BWY63" s="48"/>
      <c r="BWZ63" s="48"/>
      <c r="BXA63" s="48"/>
      <c r="BXB63" s="48"/>
      <c r="BXC63" s="48"/>
      <c r="BXD63" s="48"/>
      <c r="BXE63" s="48"/>
      <c r="BXF63" s="48"/>
      <c r="BXG63" s="48"/>
      <c r="BXH63" s="48"/>
      <c r="BXI63" s="48"/>
      <c r="BXJ63" s="48"/>
      <c r="BXK63" s="48"/>
      <c r="BXL63" s="48"/>
      <c r="BXM63" s="48"/>
      <c r="BXN63" s="48"/>
      <c r="BXO63" s="48"/>
      <c r="BXP63" s="48"/>
      <c r="BXQ63" s="48"/>
      <c r="BXR63" s="48"/>
      <c r="BXS63" s="48"/>
      <c r="BXT63" s="48"/>
      <c r="BXU63" s="48"/>
      <c r="BXV63" s="48"/>
      <c r="BXW63" s="48"/>
      <c r="BXX63" s="48"/>
      <c r="BXY63" s="48"/>
      <c r="BXZ63" s="48"/>
      <c r="BYA63" s="48"/>
      <c r="BYB63" s="48"/>
      <c r="BYC63" s="48"/>
      <c r="BYD63" s="48"/>
      <c r="BYE63" s="48"/>
      <c r="BYF63" s="48"/>
      <c r="BYG63" s="48"/>
      <c r="BYH63" s="48"/>
      <c r="BYI63" s="48"/>
      <c r="BYJ63" s="48"/>
      <c r="BYK63" s="48"/>
      <c r="BYL63" s="48"/>
      <c r="BYM63" s="48"/>
      <c r="BYN63" s="48"/>
      <c r="BYO63" s="48"/>
      <c r="BYP63" s="48"/>
      <c r="BYQ63" s="48"/>
      <c r="BYR63" s="48"/>
      <c r="BYS63" s="48"/>
      <c r="BYT63" s="48"/>
      <c r="BYU63" s="48"/>
      <c r="BYV63" s="48"/>
      <c r="BYW63" s="48"/>
      <c r="BYX63" s="48"/>
      <c r="BYY63" s="48"/>
      <c r="BYZ63" s="48"/>
      <c r="BZA63" s="48"/>
      <c r="BZB63" s="48"/>
      <c r="BZC63" s="48"/>
      <c r="BZD63" s="48"/>
      <c r="BZE63" s="48"/>
      <c r="BZF63" s="48"/>
      <c r="BZG63" s="48"/>
      <c r="BZH63" s="48"/>
      <c r="BZI63" s="48"/>
      <c r="BZJ63" s="48"/>
      <c r="BZK63" s="48"/>
      <c r="BZL63" s="48"/>
      <c r="BZM63" s="48"/>
      <c r="BZN63" s="48"/>
      <c r="BZO63" s="48"/>
      <c r="BZP63" s="48"/>
      <c r="BZQ63" s="48"/>
      <c r="BZR63" s="48"/>
      <c r="BZS63" s="48"/>
      <c r="BZT63" s="48"/>
      <c r="BZU63" s="48"/>
      <c r="BZV63" s="48"/>
      <c r="BZW63" s="48"/>
      <c r="BZX63" s="48"/>
      <c r="BZY63" s="48"/>
      <c r="BZZ63" s="48"/>
      <c r="CAA63" s="48"/>
      <c r="CAB63" s="48"/>
      <c r="CAC63" s="48"/>
      <c r="CAD63" s="48"/>
      <c r="CAE63" s="48"/>
      <c r="CAF63" s="48"/>
      <c r="CAG63" s="48"/>
      <c r="CAH63" s="48"/>
      <c r="CAI63" s="48"/>
      <c r="CAJ63" s="48"/>
      <c r="CAK63" s="48"/>
      <c r="CAL63" s="48"/>
      <c r="CAM63" s="48"/>
      <c r="CAN63" s="48"/>
      <c r="CAO63" s="48"/>
      <c r="CAP63" s="48"/>
      <c r="CAQ63" s="48"/>
      <c r="CAR63" s="48"/>
      <c r="CAS63" s="48"/>
      <c r="CAT63" s="48"/>
      <c r="CAU63" s="48"/>
      <c r="CAV63" s="48"/>
      <c r="CAW63" s="48"/>
      <c r="CAX63" s="48"/>
      <c r="CAY63" s="48"/>
      <c r="CAZ63" s="48"/>
      <c r="CBA63" s="48"/>
      <c r="CBB63" s="48"/>
      <c r="CBC63" s="48"/>
      <c r="CBD63" s="48"/>
      <c r="CBE63" s="48"/>
      <c r="CBF63" s="48"/>
      <c r="CBG63" s="48"/>
      <c r="CBH63" s="48"/>
      <c r="CBI63" s="48"/>
      <c r="CBJ63" s="48"/>
      <c r="CBK63" s="48"/>
      <c r="CBL63" s="48"/>
      <c r="CBM63" s="48"/>
      <c r="CBN63" s="48"/>
      <c r="CBO63" s="48"/>
      <c r="CBP63" s="48"/>
      <c r="CBQ63" s="48"/>
      <c r="CBR63" s="48"/>
      <c r="CBS63" s="48"/>
      <c r="CBT63" s="48"/>
      <c r="CBU63" s="48"/>
      <c r="CBV63" s="48"/>
      <c r="CBW63" s="48"/>
      <c r="CBX63" s="48"/>
      <c r="CBY63" s="48"/>
      <c r="CBZ63" s="48"/>
      <c r="CCA63" s="48"/>
      <c r="CCB63" s="48"/>
      <c r="CCC63" s="48"/>
      <c r="CCD63" s="48"/>
      <c r="CCE63" s="48"/>
      <c r="CCF63" s="48"/>
      <c r="CCG63" s="48"/>
      <c r="CCH63" s="48"/>
      <c r="CCI63" s="48"/>
      <c r="CCJ63" s="48"/>
      <c r="CCK63" s="48"/>
      <c r="CCL63" s="48"/>
      <c r="CCM63" s="48"/>
      <c r="CCN63" s="48"/>
      <c r="CCO63" s="48"/>
      <c r="CCP63" s="48"/>
      <c r="CCQ63" s="48"/>
      <c r="CCR63" s="48"/>
      <c r="CCS63" s="48"/>
      <c r="CCT63" s="48"/>
      <c r="CCU63" s="48"/>
      <c r="CCV63" s="48"/>
      <c r="CCW63" s="48"/>
      <c r="CCX63" s="48"/>
      <c r="CCY63" s="48"/>
      <c r="CCZ63" s="48"/>
      <c r="CDA63" s="48"/>
      <c r="CDB63" s="48"/>
      <c r="CDC63" s="48"/>
      <c r="CDD63" s="48"/>
      <c r="CDE63" s="48"/>
      <c r="CDF63" s="48"/>
      <c r="CDG63" s="48"/>
      <c r="CDH63" s="48"/>
      <c r="CDI63" s="48"/>
      <c r="CDJ63" s="48"/>
      <c r="CDK63" s="48"/>
      <c r="CDL63" s="48"/>
      <c r="CDM63" s="48"/>
      <c r="CDN63" s="48"/>
      <c r="CDO63" s="48"/>
      <c r="CDP63" s="48"/>
      <c r="CDQ63" s="48"/>
      <c r="CDR63" s="48"/>
      <c r="CDS63" s="48"/>
      <c r="CDT63" s="48"/>
      <c r="CDU63" s="48"/>
      <c r="CDV63" s="48"/>
      <c r="CDW63" s="48"/>
      <c r="CDX63" s="48"/>
      <c r="CDY63" s="48"/>
      <c r="CDZ63" s="48"/>
      <c r="CEA63" s="48"/>
      <c r="CEB63" s="48"/>
      <c r="CEC63" s="48"/>
      <c r="CED63" s="48"/>
      <c r="CEE63" s="48"/>
      <c r="CEF63" s="48"/>
      <c r="CEG63" s="48"/>
      <c r="CEH63" s="48"/>
      <c r="CEI63" s="48"/>
      <c r="CEJ63" s="48"/>
      <c r="CEK63" s="48"/>
      <c r="CEL63" s="48"/>
      <c r="CEM63" s="48"/>
      <c r="CEN63" s="48"/>
      <c r="CEO63" s="48"/>
      <c r="CEP63" s="48"/>
      <c r="CEQ63" s="48"/>
      <c r="CER63" s="48"/>
      <c r="CES63" s="48"/>
      <c r="CET63" s="48"/>
      <c r="CEU63" s="48"/>
      <c r="CEV63" s="48"/>
      <c r="CEW63" s="48"/>
      <c r="CEX63" s="48"/>
      <c r="CEY63" s="48"/>
      <c r="CEZ63" s="48"/>
      <c r="CFA63" s="48"/>
      <c r="CFB63" s="48"/>
      <c r="CFC63" s="48"/>
      <c r="CFD63" s="48"/>
      <c r="CFE63" s="48"/>
      <c r="CFF63" s="48"/>
      <c r="CFG63" s="48"/>
      <c r="CFH63" s="48"/>
      <c r="CFI63" s="48"/>
      <c r="CFJ63" s="48"/>
      <c r="CFK63" s="48"/>
      <c r="CFL63" s="48"/>
      <c r="CFM63" s="48"/>
      <c r="CFN63" s="48"/>
      <c r="CFO63" s="48"/>
      <c r="CFP63" s="48"/>
      <c r="CFQ63" s="48"/>
      <c r="CFR63" s="48"/>
      <c r="CFS63" s="48"/>
      <c r="CFT63" s="48"/>
      <c r="CFU63" s="48"/>
      <c r="CFV63" s="48"/>
      <c r="CFW63" s="48"/>
      <c r="CFX63" s="48"/>
      <c r="CFY63" s="48"/>
      <c r="CFZ63" s="48"/>
      <c r="CGA63" s="48"/>
      <c r="CGB63" s="48"/>
      <c r="CGC63" s="48"/>
      <c r="CGD63" s="48"/>
      <c r="CGE63" s="48"/>
      <c r="CGF63" s="48"/>
      <c r="CGG63" s="48"/>
      <c r="CGH63" s="48"/>
      <c r="CGI63" s="48"/>
      <c r="CGJ63" s="48"/>
      <c r="CGK63" s="48"/>
      <c r="CGL63" s="48"/>
      <c r="CGM63" s="48"/>
      <c r="CGN63" s="48"/>
      <c r="CGO63" s="48"/>
      <c r="CGP63" s="48"/>
      <c r="CGQ63" s="48"/>
      <c r="CGR63" s="48"/>
      <c r="CGS63" s="48"/>
      <c r="CGT63" s="48"/>
      <c r="CGU63" s="48"/>
      <c r="CGV63" s="48"/>
      <c r="CGW63" s="48"/>
      <c r="CGX63" s="48"/>
      <c r="CGY63" s="48"/>
      <c r="CGZ63" s="48"/>
      <c r="CHA63" s="48"/>
      <c r="CHB63" s="48"/>
      <c r="CHC63" s="48"/>
      <c r="CHD63" s="48"/>
      <c r="CHE63" s="48"/>
      <c r="CHF63" s="48"/>
      <c r="CHG63" s="48"/>
      <c r="CHH63" s="48"/>
      <c r="CHI63" s="48"/>
      <c r="CHJ63" s="48"/>
      <c r="CHK63" s="48"/>
      <c r="CHL63" s="48"/>
      <c r="CHM63" s="48"/>
      <c r="CHN63" s="48"/>
      <c r="CHO63" s="48"/>
      <c r="CHP63" s="48"/>
      <c r="CHQ63" s="48"/>
      <c r="CHR63" s="48"/>
      <c r="CHS63" s="48"/>
      <c r="CHT63" s="48"/>
      <c r="CHU63" s="48"/>
      <c r="CHV63" s="48"/>
      <c r="CHW63" s="48"/>
      <c r="CHX63" s="48"/>
      <c r="CHY63" s="48"/>
      <c r="CHZ63" s="48"/>
      <c r="CIA63" s="48"/>
      <c r="CIB63" s="48"/>
      <c r="CIC63" s="48"/>
      <c r="CID63" s="48"/>
      <c r="CIE63" s="48"/>
      <c r="CIF63" s="48"/>
      <c r="CIG63" s="48"/>
      <c r="CIH63" s="48"/>
      <c r="CII63" s="48"/>
      <c r="CIJ63" s="48"/>
      <c r="CIK63" s="48"/>
      <c r="CIL63" s="48"/>
      <c r="CIM63" s="48"/>
      <c r="CIN63" s="48"/>
      <c r="CIO63" s="48"/>
      <c r="CIP63" s="48"/>
      <c r="CIQ63" s="48"/>
      <c r="CIR63" s="48"/>
      <c r="CIS63" s="48"/>
      <c r="CIT63" s="48"/>
      <c r="CIU63" s="48"/>
      <c r="CIV63" s="48"/>
      <c r="CIW63" s="48"/>
      <c r="CIX63" s="48"/>
      <c r="CIY63" s="48"/>
      <c r="CIZ63" s="48"/>
      <c r="CJA63" s="48"/>
      <c r="CJB63" s="48"/>
      <c r="CJC63" s="48"/>
      <c r="CJD63" s="48"/>
      <c r="CJE63" s="48"/>
      <c r="CJF63" s="48"/>
      <c r="CJG63" s="48"/>
      <c r="CJH63" s="48"/>
      <c r="CJI63" s="48"/>
      <c r="CJJ63" s="48"/>
      <c r="CJK63" s="48"/>
      <c r="CJL63" s="48"/>
      <c r="CJM63" s="48"/>
      <c r="CJN63" s="48"/>
      <c r="CJO63" s="48"/>
      <c r="CJP63" s="48"/>
      <c r="CJQ63" s="48"/>
      <c r="CJR63" s="48"/>
      <c r="CJS63" s="48"/>
      <c r="CJT63" s="48"/>
      <c r="CJU63" s="48"/>
      <c r="CJV63" s="48"/>
      <c r="CJW63" s="48"/>
      <c r="CJX63" s="48"/>
      <c r="CJY63" s="48"/>
      <c r="CJZ63" s="48"/>
      <c r="CKA63" s="48"/>
      <c r="CKB63" s="48"/>
      <c r="CKC63" s="48"/>
      <c r="CKD63" s="48"/>
      <c r="CKE63" s="48"/>
      <c r="CKF63" s="48"/>
      <c r="CKG63" s="48"/>
      <c r="CKH63" s="48"/>
      <c r="CKI63" s="48"/>
      <c r="CKJ63" s="48"/>
      <c r="CKK63" s="48"/>
      <c r="CKL63" s="48"/>
      <c r="CKM63" s="48"/>
      <c r="CKN63" s="48"/>
      <c r="CKO63" s="48"/>
      <c r="CKP63" s="48"/>
      <c r="CKQ63" s="48"/>
      <c r="CKR63" s="48"/>
      <c r="CKS63" s="48"/>
      <c r="CKT63" s="48"/>
      <c r="CKU63" s="48"/>
      <c r="CKV63" s="48"/>
      <c r="CKW63" s="48"/>
      <c r="CKX63" s="48"/>
      <c r="CKY63" s="48"/>
      <c r="CKZ63" s="48"/>
      <c r="CLA63" s="48"/>
      <c r="CLB63" s="48"/>
      <c r="CLC63" s="48"/>
      <c r="CLD63" s="48"/>
      <c r="CLE63" s="48"/>
      <c r="CLF63" s="48"/>
      <c r="CLG63" s="48"/>
      <c r="CLH63" s="48"/>
      <c r="CLI63" s="48"/>
      <c r="CLJ63" s="48"/>
      <c r="CLK63" s="48"/>
      <c r="CLL63" s="48"/>
      <c r="CLM63" s="48"/>
      <c r="CLN63" s="48"/>
      <c r="CLO63" s="48"/>
      <c r="CLP63" s="48"/>
      <c r="CLQ63" s="48"/>
      <c r="CLR63" s="48"/>
      <c r="CLS63" s="48"/>
      <c r="CLT63" s="48"/>
      <c r="CLU63" s="48"/>
      <c r="CLV63" s="48"/>
      <c r="CLW63" s="48"/>
      <c r="CLX63" s="48"/>
      <c r="CLY63" s="48"/>
      <c r="CLZ63" s="48"/>
      <c r="CMA63" s="48"/>
      <c r="CMB63" s="48"/>
      <c r="CMC63" s="48"/>
      <c r="CMD63" s="48"/>
      <c r="CME63" s="48"/>
      <c r="CMF63" s="48"/>
      <c r="CMG63" s="48"/>
      <c r="CMH63" s="48"/>
      <c r="CMI63" s="48"/>
      <c r="CMJ63" s="48"/>
      <c r="CMK63" s="48"/>
      <c r="CML63" s="48"/>
      <c r="CMM63" s="48"/>
      <c r="CMN63" s="48"/>
      <c r="CMO63" s="48"/>
      <c r="CMP63" s="48"/>
      <c r="CMQ63" s="48"/>
      <c r="CMR63" s="48"/>
      <c r="CMS63" s="48"/>
      <c r="CMT63" s="48"/>
      <c r="CMU63" s="48"/>
      <c r="CMV63" s="48"/>
      <c r="CMW63" s="48"/>
      <c r="CMX63" s="48"/>
      <c r="CMY63" s="48"/>
      <c r="CMZ63" s="48"/>
      <c r="CNA63" s="48"/>
      <c r="CNB63" s="48"/>
      <c r="CNC63" s="48"/>
      <c r="CND63" s="48"/>
      <c r="CNE63" s="48"/>
      <c r="CNF63" s="48"/>
      <c r="CNG63" s="48"/>
      <c r="CNH63" s="48"/>
      <c r="CNI63" s="48"/>
      <c r="CNJ63" s="48"/>
      <c r="CNK63" s="48"/>
      <c r="CNL63" s="48"/>
      <c r="CNM63" s="48"/>
      <c r="CNN63" s="48"/>
      <c r="CNO63" s="48"/>
      <c r="CNP63" s="48"/>
      <c r="CNQ63" s="48"/>
      <c r="CNR63" s="48"/>
      <c r="CNS63" s="48"/>
      <c r="CNT63" s="48"/>
      <c r="CNU63" s="48"/>
      <c r="CNV63" s="48"/>
      <c r="CNW63" s="48"/>
      <c r="CNX63" s="48"/>
      <c r="CNY63" s="48"/>
      <c r="CNZ63" s="48"/>
      <c r="COA63" s="48"/>
      <c r="COB63" s="48"/>
      <c r="COC63" s="48"/>
      <c r="COD63" s="48"/>
      <c r="COE63" s="48"/>
      <c r="COF63" s="48"/>
      <c r="COG63" s="48"/>
      <c r="COH63" s="48"/>
      <c r="COI63" s="48"/>
      <c r="COJ63" s="48"/>
      <c r="COK63" s="48"/>
      <c r="COL63" s="48"/>
      <c r="COM63" s="48"/>
      <c r="CON63" s="48"/>
      <c r="COO63" s="48"/>
      <c r="COP63" s="48"/>
      <c r="COQ63" s="48"/>
      <c r="COR63" s="48"/>
      <c r="COS63" s="48"/>
      <c r="COT63" s="48"/>
      <c r="COU63" s="48"/>
      <c r="COV63" s="48"/>
      <c r="COW63" s="48"/>
      <c r="COX63" s="48"/>
      <c r="COY63" s="48"/>
      <c r="COZ63" s="48"/>
      <c r="CPA63" s="48"/>
      <c r="CPB63" s="48"/>
      <c r="CPC63" s="48"/>
      <c r="CPD63" s="48"/>
      <c r="CPE63" s="48"/>
      <c r="CPF63" s="48"/>
      <c r="CPG63" s="48"/>
      <c r="CPH63" s="48"/>
      <c r="CPI63" s="48"/>
      <c r="CPJ63" s="48"/>
      <c r="CPK63" s="48"/>
      <c r="CPL63" s="48"/>
      <c r="CPM63" s="48"/>
      <c r="CPN63" s="48"/>
      <c r="CPO63" s="48"/>
      <c r="CPP63" s="48"/>
      <c r="CPQ63" s="48"/>
      <c r="CPR63" s="48"/>
      <c r="CPS63" s="48"/>
      <c r="CPT63" s="48"/>
      <c r="CPU63" s="48"/>
      <c r="CPV63" s="48"/>
      <c r="CPW63" s="48"/>
      <c r="CPX63" s="48"/>
      <c r="CPY63" s="48"/>
      <c r="CPZ63" s="48"/>
      <c r="CQA63" s="48"/>
      <c r="CQB63" s="48"/>
      <c r="CQC63" s="48"/>
      <c r="CQD63" s="48"/>
      <c r="CQE63" s="48"/>
      <c r="CQF63" s="48"/>
      <c r="CQG63" s="48"/>
      <c r="CQH63" s="48"/>
      <c r="CQI63" s="48"/>
      <c r="CQJ63" s="48"/>
      <c r="CQK63" s="48"/>
      <c r="CQL63" s="48"/>
      <c r="CQM63" s="48"/>
      <c r="CQN63" s="48"/>
      <c r="CQO63" s="48"/>
      <c r="CQP63" s="48"/>
      <c r="CQQ63" s="48"/>
      <c r="CQR63" s="48"/>
      <c r="CQS63" s="48"/>
      <c r="CQT63" s="48"/>
      <c r="CQU63" s="48"/>
      <c r="CQV63" s="48"/>
      <c r="CQW63" s="48"/>
      <c r="CQX63" s="48"/>
      <c r="CQY63" s="48"/>
      <c r="CQZ63" s="48"/>
      <c r="CRA63" s="48"/>
      <c r="CRB63" s="48"/>
      <c r="CRC63" s="48"/>
      <c r="CRD63" s="48"/>
      <c r="CRE63" s="48"/>
      <c r="CRF63" s="48"/>
      <c r="CRG63" s="48"/>
      <c r="CRH63" s="48"/>
      <c r="CRI63" s="48"/>
      <c r="CRJ63" s="48"/>
      <c r="CRK63" s="48"/>
      <c r="CRL63" s="48"/>
      <c r="CRM63" s="48"/>
      <c r="CRN63" s="48"/>
      <c r="CRO63" s="48"/>
      <c r="CRP63" s="48"/>
      <c r="CRQ63" s="48"/>
      <c r="CRR63" s="48"/>
      <c r="CRS63" s="48"/>
      <c r="CRT63" s="48"/>
      <c r="CRU63" s="48"/>
      <c r="CRV63" s="48"/>
      <c r="CRW63" s="48"/>
      <c r="CRX63" s="48"/>
      <c r="CRY63" s="48"/>
      <c r="CRZ63" s="48"/>
      <c r="CSA63" s="48"/>
      <c r="CSB63" s="48"/>
      <c r="CSC63" s="48"/>
      <c r="CSD63" s="48"/>
      <c r="CSE63" s="48"/>
      <c r="CSF63" s="48"/>
      <c r="CSG63" s="48"/>
      <c r="CSH63" s="48"/>
      <c r="CSI63" s="48"/>
      <c r="CSJ63" s="48"/>
      <c r="CSK63" s="48"/>
      <c r="CSL63" s="48"/>
      <c r="CSM63" s="48"/>
      <c r="CSN63" s="48"/>
      <c r="CSO63" s="48"/>
      <c r="CSP63" s="48"/>
      <c r="CSQ63" s="48"/>
      <c r="CSR63" s="48"/>
      <c r="CSS63" s="48"/>
      <c r="CST63" s="48"/>
      <c r="CSU63" s="48"/>
      <c r="CSV63" s="48"/>
      <c r="CSW63" s="48"/>
      <c r="CSX63" s="48"/>
      <c r="CSY63" s="48"/>
      <c r="CSZ63" s="48"/>
      <c r="CTA63" s="48"/>
      <c r="CTB63" s="48"/>
      <c r="CTC63" s="48"/>
      <c r="CTD63" s="48"/>
      <c r="CTE63" s="48"/>
      <c r="CTF63" s="48"/>
      <c r="CTG63" s="48"/>
      <c r="CTH63" s="48"/>
      <c r="CTI63" s="48"/>
      <c r="CTJ63" s="48"/>
      <c r="CTK63" s="48"/>
      <c r="CTL63" s="48"/>
      <c r="CTM63" s="48"/>
      <c r="CTN63" s="48"/>
      <c r="CTO63" s="48"/>
      <c r="CTP63" s="48"/>
      <c r="CTQ63" s="48"/>
      <c r="CTR63" s="48"/>
      <c r="CTS63" s="48"/>
      <c r="CTT63" s="48"/>
      <c r="CTU63" s="48"/>
      <c r="CTV63" s="48"/>
      <c r="CTW63" s="48"/>
      <c r="CTX63" s="48"/>
      <c r="CTY63" s="48"/>
      <c r="CTZ63" s="48"/>
      <c r="CUA63" s="48"/>
      <c r="CUB63" s="48"/>
      <c r="CUC63" s="48"/>
      <c r="CUD63" s="48"/>
      <c r="CUE63" s="48"/>
      <c r="CUF63" s="48"/>
      <c r="CUG63" s="48"/>
      <c r="CUH63" s="48"/>
      <c r="CUI63" s="48"/>
      <c r="CUJ63" s="48"/>
      <c r="CUK63" s="48"/>
      <c r="CUL63" s="48"/>
      <c r="CUM63" s="48"/>
      <c r="CUN63" s="48"/>
      <c r="CUO63" s="48"/>
      <c r="CUP63" s="48"/>
      <c r="CUQ63" s="48"/>
      <c r="CUR63" s="48"/>
      <c r="CUS63" s="48"/>
      <c r="CUT63" s="48"/>
      <c r="CUU63" s="48"/>
      <c r="CUV63" s="48"/>
      <c r="CUW63" s="48"/>
      <c r="CUX63" s="48"/>
      <c r="CUY63" s="48"/>
      <c r="CUZ63" s="48"/>
      <c r="CVA63" s="48"/>
      <c r="CVB63" s="48"/>
      <c r="CVC63" s="48"/>
      <c r="CVD63" s="48"/>
      <c r="CVE63" s="48"/>
      <c r="CVF63" s="48"/>
      <c r="CVG63" s="48"/>
      <c r="CVH63" s="48"/>
      <c r="CVI63" s="48"/>
      <c r="CVJ63" s="48"/>
      <c r="CVK63" s="48"/>
      <c r="CVL63" s="48"/>
      <c r="CVM63" s="48"/>
      <c r="CVN63" s="48"/>
      <c r="CVO63" s="48"/>
      <c r="CVP63" s="48"/>
      <c r="CVQ63" s="48"/>
      <c r="CVR63" s="48"/>
      <c r="CVS63" s="48"/>
      <c r="CVT63" s="48"/>
      <c r="CVU63" s="48"/>
      <c r="CVV63" s="48"/>
      <c r="CVW63" s="48"/>
      <c r="CVX63" s="48"/>
      <c r="CVY63" s="48"/>
      <c r="CVZ63" s="48"/>
      <c r="CWA63" s="48"/>
      <c r="CWB63" s="48"/>
      <c r="CWC63" s="48"/>
      <c r="CWD63" s="48"/>
      <c r="CWE63" s="48"/>
      <c r="CWF63" s="48"/>
      <c r="CWG63" s="48"/>
      <c r="CWH63" s="48"/>
      <c r="CWI63" s="48"/>
      <c r="CWJ63" s="48"/>
      <c r="CWK63" s="48"/>
      <c r="CWL63" s="48"/>
      <c r="CWM63" s="48"/>
      <c r="CWN63" s="48"/>
      <c r="CWO63" s="48"/>
      <c r="CWP63" s="48"/>
      <c r="CWQ63" s="48"/>
      <c r="CWR63" s="48"/>
      <c r="CWS63" s="48"/>
      <c r="CWT63" s="48"/>
      <c r="CWU63" s="48"/>
      <c r="CWV63" s="48"/>
      <c r="CWW63" s="48"/>
      <c r="CWX63" s="48"/>
      <c r="CWY63" s="48"/>
      <c r="CWZ63" s="48"/>
      <c r="CXA63" s="48"/>
      <c r="CXB63" s="48"/>
      <c r="CXC63" s="48"/>
      <c r="CXD63" s="48"/>
      <c r="CXE63" s="48"/>
      <c r="CXF63" s="48"/>
      <c r="CXG63" s="48"/>
      <c r="CXH63" s="48"/>
      <c r="CXI63" s="48"/>
      <c r="CXJ63" s="48"/>
      <c r="CXK63" s="48"/>
      <c r="CXL63" s="48"/>
      <c r="CXM63" s="48"/>
      <c r="CXN63" s="48"/>
      <c r="CXO63" s="48"/>
      <c r="CXP63" s="48"/>
      <c r="CXQ63" s="48"/>
      <c r="CXR63" s="48"/>
      <c r="CXS63" s="48"/>
      <c r="CXT63" s="48"/>
      <c r="CXU63" s="48"/>
      <c r="CXV63" s="48"/>
      <c r="CXW63" s="48"/>
      <c r="CXX63" s="48"/>
      <c r="CXY63" s="48"/>
      <c r="CXZ63" s="48"/>
      <c r="CYA63" s="48"/>
      <c r="CYB63" s="48"/>
      <c r="CYC63" s="48"/>
      <c r="CYD63" s="48"/>
      <c r="CYE63" s="48"/>
      <c r="CYF63" s="48"/>
      <c r="CYG63" s="48"/>
      <c r="CYH63" s="48"/>
      <c r="CYI63" s="48"/>
      <c r="CYJ63" s="48"/>
      <c r="CYK63" s="48"/>
      <c r="CYL63" s="48"/>
      <c r="CYM63" s="48"/>
      <c r="CYN63" s="48"/>
      <c r="CYO63" s="48"/>
      <c r="CYP63" s="48"/>
      <c r="CYQ63" s="48"/>
      <c r="CYR63" s="48"/>
      <c r="CYS63" s="48"/>
      <c r="CYT63" s="48"/>
      <c r="CYU63" s="48"/>
      <c r="CYV63" s="48"/>
      <c r="CYW63" s="48"/>
      <c r="CYX63" s="48"/>
      <c r="CYY63" s="48"/>
      <c r="CYZ63" s="48"/>
      <c r="CZA63" s="48"/>
      <c r="CZB63" s="48"/>
      <c r="CZC63" s="48"/>
      <c r="CZD63" s="48"/>
      <c r="CZE63" s="48"/>
      <c r="CZF63" s="48"/>
      <c r="CZG63" s="48"/>
      <c r="CZH63" s="48"/>
      <c r="CZI63" s="48"/>
      <c r="CZJ63" s="48"/>
      <c r="CZK63" s="48"/>
      <c r="CZL63" s="48"/>
      <c r="CZM63" s="48"/>
      <c r="CZN63" s="48"/>
      <c r="CZO63" s="48"/>
      <c r="CZP63" s="48"/>
      <c r="CZQ63" s="48"/>
      <c r="CZR63" s="48"/>
      <c r="CZS63" s="48"/>
      <c r="CZT63" s="48"/>
      <c r="CZU63" s="48"/>
      <c r="CZV63" s="48"/>
      <c r="CZW63" s="48"/>
      <c r="CZX63" s="48"/>
      <c r="CZY63" s="48"/>
      <c r="CZZ63" s="48"/>
      <c r="DAA63" s="48"/>
      <c r="DAB63" s="48"/>
      <c r="DAC63" s="48"/>
      <c r="DAD63" s="48"/>
      <c r="DAE63" s="48"/>
      <c r="DAF63" s="48"/>
      <c r="DAG63" s="48"/>
      <c r="DAH63" s="48"/>
      <c r="DAI63" s="48"/>
      <c r="DAJ63" s="48"/>
      <c r="DAK63" s="48"/>
      <c r="DAL63" s="48"/>
      <c r="DAM63" s="48"/>
      <c r="DAN63" s="48"/>
      <c r="DAO63" s="48"/>
      <c r="DAP63" s="48"/>
      <c r="DAQ63" s="48"/>
      <c r="DAR63" s="48"/>
      <c r="DAS63" s="48"/>
      <c r="DAT63" s="48"/>
      <c r="DAU63" s="48"/>
      <c r="DAV63" s="48"/>
      <c r="DAW63" s="48"/>
      <c r="DAX63" s="48"/>
      <c r="DAY63" s="48"/>
      <c r="DAZ63" s="48"/>
      <c r="DBA63" s="48"/>
      <c r="DBB63" s="48"/>
      <c r="DBC63" s="48"/>
      <c r="DBD63" s="48"/>
      <c r="DBE63" s="48"/>
      <c r="DBF63" s="48"/>
      <c r="DBG63" s="48"/>
      <c r="DBH63" s="48"/>
      <c r="DBI63" s="48"/>
      <c r="DBJ63" s="48"/>
      <c r="DBK63" s="48"/>
      <c r="DBL63" s="48"/>
      <c r="DBM63" s="48"/>
      <c r="DBN63" s="48"/>
      <c r="DBO63" s="48"/>
      <c r="DBP63" s="48"/>
      <c r="DBQ63" s="48"/>
      <c r="DBR63" s="48"/>
      <c r="DBS63" s="48"/>
      <c r="DBT63" s="48"/>
      <c r="DBU63" s="48"/>
      <c r="DBV63" s="48"/>
      <c r="DBW63" s="48"/>
      <c r="DBX63" s="48"/>
      <c r="DBY63" s="48"/>
      <c r="DBZ63" s="48"/>
      <c r="DCA63" s="48"/>
      <c r="DCB63" s="48"/>
      <c r="DCC63" s="48"/>
      <c r="DCD63" s="48"/>
      <c r="DCE63" s="48"/>
      <c r="DCF63" s="48"/>
      <c r="DCG63" s="48"/>
      <c r="DCH63" s="48"/>
      <c r="DCI63" s="48"/>
      <c r="DCJ63" s="48"/>
      <c r="DCK63" s="48"/>
      <c r="DCL63" s="48"/>
      <c r="DCM63" s="48"/>
      <c r="DCN63" s="48"/>
      <c r="DCO63" s="48"/>
      <c r="DCP63" s="48"/>
      <c r="DCQ63" s="48"/>
      <c r="DCR63" s="48"/>
      <c r="DCS63" s="48"/>
      <c r="DCT63" s="48"/>
      <c r="DCU63" s="48"/>
      <c r="DCV63" s="48"/>
      <c r="DCW63" s="48"/>
      <c r="DCX63" s="48"/>
      <c r="DCY63" s="48"/>
      <c r="DCZ63" s="48"/>
      <c r="DDA63" s="48"/>
      <c r="DDB63" s="48"/>
      <c r="DDC63" s="48"/>
      <c r="DDD63" s="48"/>
      <c r="DDE63" s="48"/>
      <c r="DDF63" s="48"/>
      <c r="DDG63" s="48"/>
      <c r="DDH63" s="48"/>
      <c r="DDI63" s="48"/>
      <c r="DDJ63" s="48"/>
      <c r="DDK63" s="48"/>
      <c r="DDL63" s="48"/>
      <c r="DDM63" s="48"/>
      <c r="DDN63" s="48"/>
      <c r="DDO63" s="48"/>
      <c r="DDP63" s="48"/>
      <c r="DDQ63" s="48"/>
      <c r="DDR63" s="48"/>
      <c r="DDS63" s="48"/>
      <c r="DDT63" s="48"/>
      <c r="DDU63" s="48"/>
      <c r="DDV63" s="48"/>
      <c r="DDW63" s="48"/>
      <c r="DDX63" s="48"/>
      <c r="DDY63" s="48"/>
      <c r="DDZ63" s="48"/>
      <c r="DEA63" s="48"/>
      <c r="DEB63" s="48"/>
      <c r="DEC63" s="48"/>
      <c r="DED63" s="48"/>
      <c r="DEE63" s="48"/>
      <c r="DEF63" s="48"/>
      <c r="DEG63" s="48"/>
      <c r="DEH63" s="48"/>
      <c r="DEI63" s="48"/>
      <c r="DEJ63" s="48"/>
      <c r="DEK63" s="48"/>
      <c r="DEL63" s="48"/>
      <c r="DEM63" s="48"/>
      <c r="DEN63" s="48"/>
      <c r="DEO63" s="48"/>
      <c r="DEP63" s="48"/>
      <c r="DEQ63" s="48"/>
      <c r="DER63" s="48"/>
      <c r="DES63" s="48"/>
      <c r="DET63" s="48"/>
      <c r="DEU63" s="48"/>
      <c r="DEV63" s="48"/>
      <c r="DEW63" s="48"/>
      <c r="DEX63" s="48"/>
      <c r="DEY63" s="48"/>
      <c r="DEZ63" s="48"/>
      <c r="DFA63" s="48"/>
      <c r="DFB63" s="48"/>
      <c r="DFC63" s="48"/>
      <c r="DFD63" s="48"/>
      <c r="DFE63" s="48"/>
      <c r="DFF63" s="48"/>
      <c r="DFG63" s="48"/>
      <c r="DFH63" s="48"/>
      <c r="DFI63" s="48"/>
      <c r="DFJ63" s="48"/>
      <c r="DFK63" s="48"/>
      <c r="DFL63" s="48"/>
      <c r="DFM63" s="48"/>
      <c r="DFN63" s="48"/>
      <c r="DFO63" s="48"/>
      <c r="DFP63" s="48"/>
      <c r="DFQ63" s="48"/>
      <c r="DFR63" s="48"/>
      <c r="DFS63" s="48"/>
      <c r="DFT63" s="48"/>
      <c r="DFU63" s="48"/>
      <c r="DFV63" s="48"/>
      <c r="DFW63" s="48"/>
      <c r="DFX63" s="48"/>
      <c r="DFY63" s="48"/>
      <c r="DFZ63" s="48"/>
      <c r="DGA63" s="48"/>
      <c r="DGB63" s="48"/>
      <c r="DGC63" s="48"/>
      <c r="DGD63" s="48"/>
      <c r="DGE63" s="48"/>
      <c r="DGF63" s="48"/>
      <c r="DGG63" s="48"/>
      <c r="DGH63" s="48"/>
      <c r="DGI63" s="48"/>
      <c r="DGJ63" s="48"/>
      <c r="DGK63" s="48"/>
      <c r="DGL63" s="48"/>
      <c r="DGM63" s="48"/>
      <c r="DGN63" s="48"/>
      <c r="DGO63" s="48"/>
      <c r="DGP63" s="48"/>
      <c r="DGQ63" s="48"/>
      <c r="DGR63" s="48"/>
      <c r="DGS63" s="48"/>
      <c r="DGT63" s="48"/>
      <c r="DGU63" s="48"/>
      <c r="DGV63" s="48"/>
      <c r="DGW63" s="48"/>
      <c r="DGX63" s="48"/>
      <c r="DGY63" s="48"/>
      <c r="DGZ63" s="48"/>
      <c r="DHA63" s="48"/>
      <c r="DHB63" s="48"/>
      <c r="DHC63" s="48"/>
      <c r="DHD63" s="48"/>
      <c r="DHE63" s="48"/>
      <c r="DHF63" s="48"/>
      <c r="DHG63" s="48"/>
      <c r="DHH63" s="48"/>
      <c r="DHI63" s="48"/>
      <c r="DHJ63" s="48"/>
      <c r="DHK63" s="48"/>
      <c r="DHL63" s="48"/>
      <c r="DHM63" s="48"/>
      <c r="DHN63" s="48"/>
      <c r="DHO63" s="48"/>
      <c r="DHP63" s="48"/>
      <c r="DHQ63" s="48"/>
      <c r="DHR63" s="48"/>
      <c r="DHS63" s="48"/>
      <c r="DHT63" s="48"/>
      <c r="DHU63" s="48"/>
      <c r="DHV63" s="48"/>
      <c r="DHW63" s="48"/>
      <c r="DHX63" s="48"/>
      <c r="DHY63" s="48"/>
      <c r="DHZ63" s="48"/>
      <c r="DIA63" s="48"/>
      <c r="DIB63" s="48"/>
      <c r="DIC63" s="48"/>
      <c r="DID63" s="48"/>
      <c r="DIE63" s="48"/>
      <c r="DIF63" s="48"/>
      <c r="DIG63" s="48"/>
      <c r="DIH63" s="48"/>
      <c r="DII63" s="48"/>
      <c r="DIJ63" s="48"/>
      <c r="DIK63" s="48"/>
      <c r="DIL63" s="48"/>
      <c r="DIM63" s="48"/>
      <c r="DIN63" s="48"/>
      <c r="DIO63" s="48"/>
      <c r="DIP63" s="48"/>
      <c r="DIQ63" s="48"/>
      <c r="DIR63" s="48"/>
      <c r="DIS63" s="48"/>
      <c r="DIT63" s="48"/>
      <c r="DIU63" s="48"/>
      <c r="DIV63" s="48"/>
      <c r="DIW63" s="48"/>
      <c r="DIX63" s="48"/>
      <c r="DIY63" s="48"/>
      <c r="DIZ63" s="48"/>
      <c r="DJA63" s="48"/>
      <c r="DJB63" s="48"/>
      <c r="DJC63" s="48"/>
      <c r="DJD63" s="48"/>
      <c r="DJE63" s="48"/>
      <c r="DJF63" s="48"/>
      <c r="DJG63" s="48"/>
      <c r="DJH63" s="48"/>
      <c r="DJI63" s="48"/>
      <c r="DJJ63" s="48"/>
      <c r="DJK63" s="48"/>
      <c r="DJL63" s="48"/>
      <c r="DJM63" s="48"/>
      <c r="DJN63" s="48"/>
      <c r="DJO63" s="48"/>
      <c r="DJP63" s="48"/>
      <c r="DJQ63" s="48"/>
      <c r="DJR63" s="48"/>
      <c r="DJS63" s="48"/>
      <c r="DJT63" s="48"/>
      <c r="DJU63" s="48"/>
      <c r="DJV63" s="48"/>
      <c r="DJW63" s="48"/>
      <c r="DJX63" s="48"/>
      <c r="DJY63" s="48"/>
      <c r="DJZ63" s="48"/>
      <c r="DKA63" s="48"/>
      <c r="DKB63" s="48"/>
      <c r="DKC63" s="48"/>
      <c r="DKD63" s="48"/>
      <c r="DKE63" s="48"/>
      <c r="DKF63" s="48"/>
      <c r="DKG63" s="48"/>
      <c r="DKH63" s="48"/>
      <c r="DKI63" s="48"/>
      <c r="DKJ63" s="48"/>
      <c r="DKK63" s="48"/>
      <c r="DKL63" s="48"/>
      <c r="DKM63" s="48"/>
      <c r="DKN63" s="48"/>
      <c r="DKO63" s="48"/>
      <c r="DKP63" s="48"/>
      <c r="DKQ63" s="48"/>
      <c r="DKR63" s="48"/>
      <c r="DKS63" s="48"/>
      <c r="DKT63" s="48"/>
      <c r="DKU63" s="48"/>
      <c r="DKV63" s="48"/>
      <c r="DKW63" s="48"/>
      <c r="DKX63" s="48"/>
      <c r="DKY63" s="48"/>
      <c r="DKZ63" s="48"/>
      <c r="DLA63" s="48"/>
      <c r="DLB63" s="48"/>
      <c r="DLC63" s="48"/>
      <c r="DLD63" s="48"/>
      <c r="DLE63" s="48"/>
      <c r="DLF63" s="48"/>
      <c r="DLG63" s="48"/>
      <c r="DLH63" s="48"/>
      <c r="DLI63" s="48"/>
      <c r="DLJ63" s="48"/>
      <c r="DLK63" s="48"/>
      <c r="DLL63" s="48"/>
      <c r="DLM63" s="48"/>
      <c r="DLN63" s="48"/>
      <c r="DLO63" s="48"/>
      <c r="DLP63" s="48"/>
      <c r="DLQ63" s="48"/>
      <c r="DLR63" s="48"/>
      <c r="DLS63" s="48"/>
      <c r="DLT63" s="48"/>
      <c r="DLU63" s="48"/>
      <c r="DLV63" s="48"/>
      <c r="DLW63" s="48"/>
      <c r="DLX63" s="48"/>
      <c r="DLY63" s="48"/>
      <c r="DLZ63" s="48"/>
      <c r="DMA63" s="48"/>
      <c r="DMB63" s="48"/>
      <c r="DMC63" s="48"/>
      <c r="DMD63" s="48"/>
      <c r="DME63" s="48"/>
      <c r="DMF63" s="48"/>
      <c r="DMG63" s="48"/>
      <c r="DMH63" s="48"/>
      <c r="DMI63" s="48"/>
      <c r="DMJ63" s="48"/>
      <c r="DMK63" s="48"/>
      <c r="DML63" s="48"/>
      <c r="DMM63" s="48"/>
      <c r="DMN63" s="48"/>
      <c r="DMO63" s="48"/>
      <c r="DMP63" s="48"/>
      <c r="DMQ63" s="48"/>
      <c r="DMR63" s="48"/>
      <c r="DMS63" s="48"/>
      <c r="DMT63" s="48"/>
      <c r="DMU63" s="48"/>
      <c r="DMV63" s="48"/>
      <c r="DMW63" s="48"/>
      <c r="DMX63" s="48"/>
      <c r="DMY63" s="48"/>
      <c r="DMZ63" s="48"/>
      <c r="DNA63" s="48"/>
      <c r="DNB63" s="48"/>
      <c r="DNC63" s="48"/>
      <c r="DND63" s="48"/>
      <c r="DNE63" s="48"/>
      <c r="DNF63" s="48"/>
      <c r="DNG63" s="48"/>
      <c r="DNH63" s="48"/>
      <c r="DNI63" s="48"/>
      <c r="DNJ63" s="48"/>
      <c r="DNK63" s="48"/>
      <c r="DNL63" s="48"/>
      <c r="DNM63" s="48"/>
      <c r="DNN63" s="48"/>
      <c r="DNO63" s="48"/>
      <c r="DNP63" s="48"/>
      <c r="DNQ63" s="48"/>
      <c r="DNR63" s="48"/>
      <c r="DNS63" s="48"/>
      <c r="DNT63" s="48"/>
      <c r="DNU63" s="48"/>
      <c r="DNV63" s="48"/>
      <c r="DNW63" s="48"/>
      <c r="DNX63" s="48"/>
      <c r="DNY63" s="48"/>
      <c r="DNZ63" s="48"/>
      <c r="DOA63" s="48"/>
      <c r="DOB63" s="48"/>
      <c r="DOC63" s="48"/>
      <c r="DOD63" s="48"/>
      <c r="DOE63" s="48"/>
      <c r="DOF63" s="48"/>
      <c r="DOG63" s="48"/>
      <c r="DOH63" s="48"/>
      <c r="DOI63" s="48"/>
      <c r="DOJ63" s="48"/>
      <c r="DOK63" s="48"/>
      <c r="DOL63" s="48"/>
      <c r="DOM63" s="48"/>
      <c r="DON63" s="48"/>
      <c r="DOO63" s="48"/>
      <c r="DOP63" s="48"/>
      <c r="DOQ63" s="48"/>
      <c r="DOR63" s="48"/>
      <c r="DOS63" s="48"/>
      <c r="DOT63" s="48"/>
      <c r="DOU63" s="48"/>
      <c r="DOV63" s="48"/>
      <c r="DOW63" s="48"/>
      <c r="DOX63" s="48"/>
      <c r="DOY63" s="48"/>
      <c r="DOZ63" s="48"/>
      <c r="DPA63" s="48"/>
      <c r="DPB63" s="48"/>
      <c r="DPC63" s="48"/>
      <c r="DPD63" s="48"/>
      <c r="DPE63" s="48"/>
      <c r="DPF63" s="48"/>
      <c r="DPG63" s="48"/>
      <c r="DPH63" s="48"/>
      <c r="DPI63" s="48"/>
      <c r="DPJ63" s="48"/>
      <c r="DPK63" s="48"/>
      <c r="DPL63" s="48"/>
      <c r="DPM63" s="48"/>
      <c r="DPN63" s="48"/>
      <c r="DPO63" s="48"/>
      <c r="DPP63" s="48"/>
      <c r="DPQ63" s="48"/>
      <c r="DPR63" s="48"/>
      <c r="DPS63" s="48"/>
      <c r="DPT63" s="48"/>
      <c r="DPU63" s="48"/>
      <c r="DPV63" s="48"/>
      <c r="DPW63" s="48"/>
      <c r="DPX63" s="48"/>
      <c r="DPY63" s="48"/>
      <c r="DPZ63" s="48"/>
      <c r="DQA63" s="48"/>
      <c r="DQB63" s="48"/>
      <c r="DQC63" s="48"/>
      <c r="DQD63" s="48"/>
      <c r="DQE63" s="48"/>
      <c r="DQF63" s="48"/>
      <c r="DQG63" s="48"/>
      <c r="DQH63" s="48"/>
      <c r="DQI63" s="48"/>
      <c r="DQJ63" s="48"/>
      <c r="DQK63" s="48"/>
      <c r="DQL63" s="48"/>
      <c r="DQM63" s="48"/>
      <c r="DQN63" s="48"/>
      <c r="DQO63" s="48"/>
      <c r="DQP63" s="48"/>
      <c r="DQQ63" s="48"/>
      <c r="DQR63" s="48"/>
      <c r="DQS63" s="48"/>
      <c r="DQT63" s="48"/>
      <c r="DQU63" s="48"/>
      <c r="DQV63" s="48"/>
      <c r="DQW63" s="48"/>
      <c r="DQX63" s="48"/>
      <c r="DQY63" s="48"/>
      <c r="DQZ63" s="48"/>
      <c r="DRA63" s="48"/>
      <c r="DRB63" s="48"/>
      <c r="DRC63" s="48"/>
      <c r="DRD63" s="48"/>
      <c r="DRE63" s="48"/>
      <c r="DRF63" s="48"/>
      <c r="DRG63" s="48"/>
      <c r="DRH63" s="48"/>
      <c r="DRI63" s="48"/>
      <c r="DRJ63" s="48"/>
      <c r="DRK63" s="48"/>
      <c r="DRL63" s="48"/>
      <c r="DRM63" s="48"/>
      <c r="DRN63" s="48"/>
      <c r="DRO63" s="48"/>
      <c r="DRP63" s="48"/>
      <c r="DRQ63" s="48"/>
      <c r="DRR63" s="48"/>
      <c r="DRS63" s="48"/>
      <c r="DRT63" s="48"/>
      <c r="DRU63" s="48"/>
      <c r="DRV63" s="48"/>
      <c r="DRW63" s="48"/>
      <c r="DRX63" s="48"/>
      <c r="DRY63" s="48"/>
      <c r="DRZ63" s="48"/>
      <c r="DSA63" s="48"/>
      <c r="DSB63" s="48"/>
      <c r="DSC63" s="48"/>
      <c r="DSD63" s="48"/>
      <c r="DSE63" s="48"/>
      <c r="DSF63" s="48"/>
      <c r="DSG63" s="48"/>
      <c r="DSH63" s="48"/>
      <c r="DSI63" s="48"/>
      <c r="DSJ63" s="48"/>
      <c r="DSK63" s="48"/>
      <c r="DSL63" s="48"/>
      <c r="DSM63" s="48"/>
      <c r="DSN63" s="48"/>
      <c r="DSO63" s="48"/>
      <c r="DSP63" s="48"/>
      <c r="DSQ63" s="48"/>
      <c r="DSR63" s="48"/>
      <c r="DSS63" s="48"/>
      <c r="DST63" s="48"/>
      <c r="DSU63" s="48"/>
      <c r="DSV63" s="48"/>
      <c r="DSW63" s="48"/>
      <c r="DSX63" s="48"/>
      <c r="DSY63" s="48"/>
      <c r="DSZ63" s="48"/>
      <c r="DTA63" s="48"/>
      <c r="DTB63" s="48"/>
      <c r="DTC63" s="48"/>
      <c r="DTD63" s="48"/>
      <c r="DTE63" s="48"/>
      <c r="DTF63" s="48"/>
      <c r="DTG63" s="48"/>
      <c r="DTH63" s="48"/>
      <c r="DTI63" s="48"/>
      <c r="DTJ63" s="48"/>
      <c r="DTK63" s="48"/>
      <c r="DTL63" s="48"/>
      <c r="DTM63" s="48"/>
      <c r="DTN63" s="48"/>
      <c r="DTO63" s="48"/>
      <c r="DTP63" s="48"/>
      <c r="DTQ63" s="48"/>
      <c r="DTR63" s="48"/>
      <c r="DTS63" s="48"/>
      <c r="DTT63" s="48"/>
      <c r="DTU63" s="48"/>
      <c r="DTV63" s="48"/>
      <c r="DTW63" s="48"/>
      <c r="DTX63" s="48"/>
      <c r="DTY63" s="48"/>
      <c r="DTZ63" s="48"/>
      <c r="DUA63" s="48"/>
      <c r="DUB63" s="48"/>
      <c r="DUC63" s="48"/>
      <c r="DUD63" s="48"/>
      <c r="DUE63" s="48"/>
      <c r="DUF63" s="48"/>
      <c r="DUG63" s="48"/>
      <c r="DUH63" s="48"/>
      <c r="DUI63" s="48"/>
      <c r="DUJ63" s="48"/>
      <c r="DUK63" s="48"/>
      <c r="DUL63" s="48"/>
      <c r="DUM63" s="48"/>
      <c r="DUN63" s="48"/>
      <c r="DUO63" s="48"/>
      <c r="DUP63" s="48"/>
      <c r="DUQ63" s="48"/>
      <c r="DUR63" s="48"/>
      <c r="DUS63" s="48"/>
      <c r="DUT63" s="48"/>
      <c r="DUU63" s="48"/>
      <c r="DUV63" s="48"/>
      <c r="DUW63" s="48"/>
      <c r="DUX63" s="48"/>
      <c r="DUY63" s="48"/>
      <c r="DUZ63" s="48"/>
      <c r="DVA63" s="48"/>
      <c r="DVB63" s="48"/>
      <c r="DVC63" s="48"/>
      <c r="DVD63" s="48"/>
      <c r="DVE63" s="48"/>
      <c r="DVF63" s="48"/>
      <c r="DVG63" s="48"/>
      <c r="DVH63" s="48"/>
      <c r="DVI63" s="48"/>
      <c r="DVJ63" s="48"/>
      <c r="DVK63" s="48"/>
      <c r="DVL63" s="48"/>
      <c r="DVM63" s="48"/>
      <c r="DVN63" s="48"/>
      <c r="DVO63" s="48"/>
      <c r="DVP63" s="48"/>
      <c r="DVQ63" s="48"/>
      <c r="DVR63" s="48"/>
      <c r="DVS63" s="48"/>
      <c r="DVT63" s="48"/>
      <c r="DVU63" s="48"/>
      <c r="DVV63" s="48"/>
      <c r="DVW63" s="48"/>
      <c r="DVX63" s="48"/>
      <c r="DVY63" s="48"/>
      <c r="DVZ63" s="48"/>
      <c r="DWA63" s="48"/>
      <c r="DWB63" s="48"/>
      <c r="DWC63" s="48"/>
      <c r="DWD63" s="48"/>
      <c r="DWE63" s="48"/>
      <c r="DWF63" s="48"/>
      <c r="DWG63" s="48"/>
      <c r="DWH63" s="48"/>
      <c r="DWI63" s="48"/>
      <c r="DWJ63" s="48"/>
      <c r="DWK63" s="48"/>
      <c r="DWL63" s="48"/>
      <c r="DWM63" s="48"/>
      <c r="DWN63" s="48"/>
      <c r="DWO63" s="48"/>
      <c r="DWP63" s="48"/>
      <c r="DWQ63" s="48"/>
      <c r="DWR63" s="48"/>
      <c r="DWS63" s="48"/>
      <c r="DWT63" s="48"/>
      <c r="DWU63" s="48"/>
      <c r="DWV63" s="48"/>
      <c r="DWW63" s="48"/>
      <c r="DWX63" s="48"/>
      <c r="DWY63" s="48"/>
      <c r="DWZ63" s="48"/>
      <c r="DXA63" s="48"/>
      <c r="DXB63" s="48"/>
      <c r="DXC63" s="48"/>
      <c r="DXD63" s="48"/>
      <c r="DXE63" s="48"/>
      <c r="DXF63" s="48"/>
      <c r="DXG63" s="48"/>
      <c r="DXH63" s="48"/>
      <c r="DXI63" s="48"/>
      <c r="DXJ63" s="48"/>
      <c r="DXK63" s="48"/>
      <c r="DXL63" s="48"/>
      <c r="DXM63" s="48"/>
      <c r="DXN63" s="48"/>
      <c r="DXO63" s="48"/>
      <c r="DXP63" s="48"/>
      <c r="DXQ63" s="48"/>
      <c r="DXR63" s="48"/>
      <c r="DXS63" s="48"/>
      <c r="DXT63" s="48"/>
      <c r="DXU63" s="48"/>
      <c r="DXV63" s="48"/>
      <c r="DXW63" s="48"/>
      <c r="DXX63" s="48"/>
      <c r="DXY63" s="48"/>
      <c r="DXZ63" s="48"/>
      <c r="DYA63" s="48"/>
      <c r="DYB63" s="48"/>
      <c r="DYC63" s="48"/>
      <c r="DYD63" s="48"/>
      <c r="DYE63" s="48"/>
      <c r="DYF63" s="48"/>
      <c r="DYG63" s="48"/>
      <c r="DYH63" s="48"/>
      <c r="DYI63" s="48"/>
      <c r="DYJ63" s="48"/>
      <c r="DYK63" s="48"/>
      <c r="DYL63" s="48"/>
      <c r="DYM63" s="48"/>
      <c r="DYN63" s="48"/>
      <c r="DYO63" s="48"/>
      <c r="DYP63" s="48"/>
      <c r="DYQ63" s="48"/>
      <c r="DYR63" s="48"/>
      <c r="DYS63" s="48"/>
      <c r="DYT63" s="48"/>
      <c r="DYU63" s="48"/>
      <c r="DYV63" s="48"/>
      <c r="DYW63" s="48"/>
      <c r="DYX63" s="48"/>
      <c r="DYY63" s="48"/>
      <c r="DYZ63" s="48"/>
      <c r="DZA63" s="48"/>
      <c r="DZB63" s="48"/>
      <c r="DZC63" s="48"/>
      <c r="DZD63" s="48"/>
      <c r="DZE63" s="48"/>
      <c r="DZF63" s="48"/>
      <c r="DZG63" s="48"/>
      <c r="DZH63" s="48"/>
      <c r="DZI63" s="48"/>
      <c r="DZJ63" s="48"/>
      <c r="DZK63" s="48"/>
      <c r="DZL63" s="48"/>
      <c r="DZM63" s="48"/>
      <c r="DZN63" s="48"/>
      <c r="DZO63" s="48"/>
      <c r="DZP63" s="48"/>
      <c r="DZQ63" s="48"/>
      <c r="DZR63" s="48"/>
      <c r="DZS63" s="48"/>
      <c r="DZT63" s="48"/>
      <c r="DZU63" s="48"/>
      <c r="DZV63" s="48"/>
      <c r="DZW63" s="48"/>
      <c r="DZX63" s="48"/>
      <c r="DZY63" s="48"/>
      <c r="DZZ63" s="48"/>
      <c r="EAA63" s="48"/>
      <c r="EAB63" s="48"/>
      <c r="EAC63" s="48"/>
      <c r="EAD63" s="48"/>
      <c r="EAE63" s="48"/>
      <c r="EAF63" s="48"/>
      <c r="EAG63" s="48"/>
      <c r="EAH63" s="48"/>
      <c r="EAI63" s="48"/>
      <c r="EAJ63" s="48"/>
      <c r="EAK63" s="48"/>
      <c r="EAL63" s="48"/>
      <c r="EAM63" s="48"/>
      <c r="EAN63" s="48"/>
      <c r="EAO63" s="48"/>
      <c r="EAP63" s="48"/>
      <c r="EAQ63" s="48"/>
      <c r="EAR63" s="48"/>
      <c r="EAS63" s="48"/>
      <c r="EAT63" s="48"/>
      <c r="EAU63" s="48"/>
      <c r="EAV63" s="48"/>
      <c r="EAW63" s="48"/>
      <c r="EAX63" s="48"/>
      <c r="EAY63" s="48"/>
      <c r="EAZ63" s="48"/>
      <c r="EBA63" s="48"/>
      <c r="EBB63" s="48"/>
      <c r="EBC63" s="48"/>
      <c r="EBD63" s="48"/>
      <c r="EBE63" s="48"/>
      <c r="EBF63" s="48"/>
      <c r="EBG63" s="48"/>
      <c r="EBH63" s="48"/>
      <c r="EBI63" s="48"/>
      <c r="EBJ63" s="48"/>
      <c r="EBK63" s="48"/>
      <c r="EBL63" s="48"/>
      <c r="EBM63" s="48"/>
      <c r="EBN63" s="48"/>
      <c r="EBO63" s="48"/>
      <c r="EBP63" s="48"/>
      <c r="EBQ63" s="48"/>
      <c r="EBR63" s="48"/>
      <c r="EBS63" s="48"/>
      <c r="EBT63" s="48"/>
      <c r="EBU63" s="48"/>
      <c r="EBV63" s="48"/>
      <c r="EBW63" s="48"/>
      <c r="EBX63" s="48"/>
      <c r="EBY63" s="48"/>
      <c r="EBZ63" s="48"/>
      <c r="ECA63" s="48"/>
      <c r="ECB63" s="48"/>
      <c r="ECC63" s="48"/>
      <c r="ECD63" s="48"/>
      <c r="ECE63" s="48"/>
      <c r="ECF63" s="48"/>
      <c r="ECG63" s="48"/>
      <c r="ECH63" s="48"/>
      <c r="ECI63" s="48"/>
      <c r="ECJ63" s="48"/>
      <c r="ECK63" s="48"/>
      <c r="ECL63" s="48"/>
      <c r="ECM63" s="48"/>
      <c r="ECN63" s="48"/>
      <c r="ECO63" s="48"/>
      <c r="ECP63" s="48"/>
      <c r="ECQ63" s="48"/>
      <c r="ECR63" s="48"/>
      <c r="ECS63" s="48"/>
      <c r="ECT63" s="48"/>
      <c r="ECU63" s="48"/>
      <c r="ECV63" s="48"/>
      <c r="ECW63" s="48"/>
      <c r="ECX63" s="48"/>
      <c r="ECY63" s="48"/>
      <c r="ECZ63" s="48"/>
      <c r="EDA63" s="48"/>
      <c r="EDB63" s="48"/>
      <c r="EDC63" s="48"/>
      <c r="EDD63" s="48"/>
      <c r="EDE63" s="48"/>
      <c r="EDF63" s="48"/>
      <c r="EDG63" s="48"/>
      <c r="EDH63" s="48"/>
      <c r="EDI63" s="48"/>
      <c r="EDJ63" s="48"/>
      <c r="EDK63" s="48"/>
      <c r="EDL63" s="48"/>
      <c r="EDM63" s="48"/>
      <c r="EDN63" s="48"/>
      <c r="EDO63" s="48"/>
      <c r="EDP63" s="48"/>
      <c r="EDQ63" s="48"/>
      <c r="EDR63" s="48"/>
      <c r="EDS63" s="48"/>
      <c r="EDT63" s="48"/>
      <c r="EDU63" s="48"/>
      <c r="EDV63" s="48"/>
      <c r="EDW63" s="48"/>
      <c r="EDX63" s="48"/>
      <c r="EDY63" s="48"/>
      <c r="EDZ63" s="48"/>
      <c r="EEA63" s="48"/>
      <c r="EEB63" s="48"/>
      <c r="EEC63" s="48"/>
      <c r="EED63" s="48"/>
      <c r="EEE63" s="48"/>
      <c r="EEF63" s="48"/>
      <c r="EEG63" s="48"/>
      <c r="EEH63" s="48"/>
      <c r="EEI63" s="48"/>
      <c r="EEJ63" s="48"/>
      <c r="EEK63" s="48"/>
      <c r="EEL63" s="48"/>
      <c r="EEM63" s="48"/>
      <c r="EEN63" s="48"/>
      <c r="EEO63" s="48"/>
      <c r="EEP63" s="48"/>
      <c r="EEQ63" s="48"/>
      <c r="EER63" s="48"/>
      <c r="EES63" s="48"/>
      <c r="EET63" s="48"/>
      <c r="EEU63" s="48"/>
      <c r="EEV63" s="48"/>
      <c r="EEW63" s="48"/>
      <c r="EEX63" s="48"/>
      <c r="EEY63" s="48"/>
      <c r="EEZ63" s="48"/>
      <c r="EFA63" s="48"/>
      <c r="EFB63" s="48"/>
      <c r="EFC63" s="48"/>
      <c r="EFD63" s="48"/>
      <c r="EFE63" s="48"/>
      <c r="EFF63" s="48"/>
      <c r="EFG63" s="48"/>
      <c r="EFH63" s="48"/>
      <c r="EFI63" s="48"/>
      <c r="EFJ63" s="48"/>
      <c r="EFK63" s="48"/>
      <c r="EFL63" s="48"/>
      <c r="EFM63" s="48"/>
      <c r="EFN63" s="48"/>
      <c r="EFO63" s="48"/>
      <c r="EFP63" s="48"/>
      <c r="EFQ63" s="48"/>
      <c r="EFR63" s="48"/>
      <c r="EFS63" s="48"/>
      <c r="EFT63" s="48"/>
      <c r="EFU63" s="48"/>
      <c r="EFV63" s="48"/>
      <c r="EFW63" s="48"/>
      <c r="EFX63" s="48"/>
      <c r="EFY63" s="48"/>
      <c r="EFZ63" s="48"/>
      <c r="EGA63" s="48"/>
      <c r="EGB63" s="48"/>
      <c r="EGC63" s="48"/>
      <c r="EGD63" s="48"/>
      <c r="EGE63" s="48"/>
      <c r="EGF63" s="48"/>
      <c r="EGG63" s="48"/>
      <c r="EGH63" s="48"/>
      <c r="EGI63" s="48"/>
      <c r="EGJ63" s="48"/>
      <c r="EGK63" s="48"/>
      <c r="EGL63" s="48"/>
      <c r="EGM63" s="48"/>
      <c r="EGN63" s="48"/>
      <c r="EGO63" s="48"/>
      <c r="EGP63" s="48"/>
      <c r="EGQ63" s="48"/>
      <c r="EGR63" s="48"/>
      <c r="EGS63" s="48"/>
      <c r="EGT63" s="48"/>
      <c r="EGU63" s="48"/>
      <c r="EGV63" s="48"/>
      <c r="EGW63" s="48"/>
      <c r="EGX63" s="48"/>
      <c r="EGY63" s="48"/>
      <c r="EGZ63" s="48"/>
      <c r="EHA63" s="48"/>
      <c r="EHB63" s="48"/>
      <c r="EHC63" s="48"/>
      <c r="EHD63" s="48"/>
      <c r="EHE63" s="48"/>
      <c r="EHF63" s="48"/>
      <c r="EHG63" s="48"/>
      <c r="EHH63" s="48"/>
      <c r="EHI63" s="48"/>
      <c r="EHJ63" s="48"/>
      <c r="EHK63" s="48"/>
      <c r="EHL63" s="48"/>
      <c r="EHM63" s="48"/>
      <c r="EHN63" s="48"/>
      <c r="EHO63" s="48"/>
      <c r="EHP63" s="48"/>
      <c r="EHQ63" s="48"/>
      <c r="EHR63" s="48"/>
      <c r="EHS63" s="48"/>
      <c r="EHT63" s="48"/>
      <c r="EHU63" s="48"/>
      <c r="EHV63" s="48"/>
      <c r="EHW63" s="48"/>
      <c r="EHX63" s="48"/>
      <c r="EHY63" s="48"/>
      <c r="EHZ63" s="48"/>
      <c r="EIA63" s="48"/>
      <c r="EIB63" s="48"/>
      <c r="EIC63" s="48"/>
      <c r="EID63" s="48"/>
      <c r="EIE63" s="48"/>
      <c r="EIF63" s="48"/>
      <c r="EIG63" s="48"/>
      <c r="EIH63" s="48"/>
      <c r="EII63" s="48"/>
      <c r="EIJ63" s="48"/>
      <c r="EIK63" s="48"/>
      <c r="EIL63" s="48"/>
      <c r="EIM63" s="48"/>
      <c r="EIN63" s="48"/>
      <c r="EIO63" s="48"/>
      <c r="EIP63" s="48"/>
      <c r="EIQ63" s="48"/>
      <c r="EIR63" s="48"/>
      <c r="EIS63" s="48"/>
      <c r="EIT63" s="48"/>
      <c r="EIU63" s="48"/>
      <c r="EIV63" s="48"/>
      <c r="EIW63" s="48"/>
      <c r="EIX63" s="48"/>
      <c r="EIY63" s="48"/>
      <c r="EIZ63" s="48"/>
      <c r="EJA63" s="48"/>
      <c r="EJB63" s="48"/>
      <c r="EJC63" s="48"/>
      <c r="EJD63" s="48"/>
      <c r="EJE63" s="48"/>
      <c r="EJF63" s="48"/>
      <c r="EJG63" s="48"/>
      <c r="EJH63" s="48"/>
      <c r="EJI63" s="48"/>
      <c r="EJJ63" s="48"/>
      <c r="EJK63" s="48"/>
      <c r="EJL63" s="48"/>
      <c r="EJM63" s="48"/>
      <c r="EJN63" s="48"/>
      <c r="EJO63" s="48"/>
      <c r="EJP63" s="48"/>
      <c r="EJQ63" s="48"/>
      <c r="EJR63" s="48"/>
      <c r="EJS63" s="48"/>
      <c r="EJT63" s="48"/>
      <c r="EJU63" s="48"/>
      <c r="EJV63" s="48"/>
      <c r="EJW63" s="48"/>
      <c r="EJX63" s="48"/>
      <c r="EJY63" s="48"/>
      <c r="EJZ63" s="48"/>
      <c r="EKA63" s="48"/>
      <c r="EKB63" s="48"/>
      <c r="EKC63" s="48"/>
      <c r="EKD63" s="48"/>
      <c r="EKE63" s="48"/>
      <c r="EKF63" s="48"/>
      <c r="EKG63" s="48"/>
      <c r="EKH63" s="48"/>
      <c r="EKI63" s="48"/>
      <c r="EKJ63" s="48"/>
      <c r="EKK63" s="48"/>
      <c r="EKL63" s="48"/>
      <c r="EKM63" s="48"/>
      <c r="EKN63" s="48"/>
      <c r="EKO63" s="48"/>
      <c r="EKP63" s="48"/>
      <c r="EKQ63" s="48"/>
      <c r="EKR63" s="48"/>
      <c r="EKS63" s="48"/>
      <c r="EKT63" s="48"/>
      <c r="EKU63" s="48"/>
      <c r="EKV63" s="48"/>
      <c r="EKW63" s="48"/>
      <c r="EKX63" s="48"/>
      <c r="EKY63" s="48"/>
      <c r="EKZ63" s="48"/>
      <c r="ELA63" s="48"/>
      <c r="ELB63" s="48"/>
      <c r="ELC63" s="48"/>
      <c r="ELD63" s="48"/>
      <c r="ELE63" s="48"/>
      <c r="ELF63" s="48"/>
      <c r="ELG63" s="48"/>
      <c r="ELH63" s="48"/>
      <c r="ELI63" s="48"/>
      <c r="ELJ63" s="48"/>
      <c r="ELK63" s="48"/>
      <c r="ELL63" s="48"/>
      <c r="ELM63" s="48"/>
      <c r="ELN63" s="48"/>
      <c r="ELO63" s="48"/>
      <c r="ELP63" s="48"/>
      <c r="ELQ63" s="48"/>
      <c r="ELR63" s="48"/>
      <c r="ELS63" s="48"/>
      <c r="ELT63" s="48"/>
      <c r="ELU63" s="48"/>
      <c r="ELV63" s="48"/>
      <c r="ELW63" s="48"/>
      <c r="ELX63" s="48"/>
      <c r="ELY63" s="48"/>
      <c r="ELZ63" s="48"/>
      <c r="EMA63" s="48"/>
      <c r="EMB63" s="48"/>
      <c r="EMC63" s="48"/>
      <c r="EMD63" s="48"/>
      <c r="EME63" s="48"/>
      <c r="EMF63" s="48"/>
      <c r="EMG63" s="48"/>
      <c r="EMH63" s="48"/>
      <c r="EMI63" s="48"/>
      <c r="EMJ63" s="48"/>
      <c r="EMK63" s="48"/>
      <c r="EML63" s="48"/>
      <c r="EMM63" s="48"/>
      <c r="EMN63" s="48"/>
      <c r="EMO63" s="48"/>
      <c r="EMP63" s="48"/>
      <c r="EMQ63" s="48"/>
      <c r="EMR63" s="48"/>
      <c r="EMS63" s="48"/>
      <c r="EMT63" s="48"/>
      <c r="EMU63" s="48"/>
      <c r="EMV63" s="48"/>
      <c r="EMW63" s="48"/>
      <c r="EMX63" s="48"/>
      <c r="EMY63" s="48"/>
      <c r="EMZ63" s="48"/>
      <c r="ENA63" s="48"/>
      <c r="ENB63" s="48"/>
      <c r="ENC63" s="48"/>
      <c r="END63" s="48"/>
      <c r="ENE63" s="48"/>
      <c r="ENF63" s="48"/>
      <c r="ENG63" s="48"/>
      <c r="ENH63" s="48"/>
      <c r="ENI63" s="48"/>
      <c r="ENJ63" s="48"/>
      <c r="ENK63" s="48"/>
      <c r="ENL63" s="48"/>
      <c r="ENM63" s="48"/>
      <c r="ENN63" s="48"/>
      <c r="ENO63" s="48"/>
      <c r="ENP63" s="48"/>
      <c r="ENQ63" s="48"/>
      <c r="ENR63" s="48"/>
      <c r="ENS63" s="48"/>
      <c r="ENT63" s="48"/>
      <c r="ENU63" s="48"/>
      <c r="ENV63" s="48"/>
      <c r="ENW63" s="48"/>
      <c r="ENX63" s="48"/>
      <c r="ENY63" s="48"/>
      <c r="ENZ63" s="48"/>
      <c r="EOA63" s="48"/>
      <c r="EOB63" s="48"/>
      <c r="EOC63" s="48"/>
      <c r="EOD63" s="48"/>
      <c r="EOE63" s="48"/>
      <c r="EOF63" s="48"/>
      <c r="EOG63" s="48"/>
      <c r="EOH63" s="48"/>
      <c r="EOI63" s="48"/>
      <c r="EOJ63" s="48"/>
      <c r="EOK63" s="48"/>
      <c r="EOL63" s="48"/>
      <c r="EOM63" s="48"/>
      <c r="EON63" s="48"/>
      <c r="EOO63" s="48"/>
      <c r="EOP63" s="48"/>
      <c r="EOQ63" s="48"/>
      <c r="EOR63" s="48"/>
      <c r="EOS63" s="48"/>
      <c r="EOT63" s="48"/>
      <c r="EOU63" s="48"/>
      <c r="EOV63" s="48"/>
      <c r="EOW63" s="48"/>
      <c r="EOX63" s="48"/>
      <c r="EOY63" s="48"/>
      <c r="EOZ63" s="48"/>
      <c r="EPA63" s="48"/>
      <c r="EPB63" s="48"/>
      <c r="EPC63" s="48"/>
      <c r="EPD63" s="48"/>
      <c r="EPE63" s="48"/>
      <c r="EPF63" s="48"/>
      <c r="EPG63" s="48"/>
      <c r="EPH63" s="48"/>
      <c r="EPI63" s="48"/>
      <c r="EPJ63" s="48"/>
      <c r="EPK63" s="48"/>
      <c r="EPL63" s="48"/>
      <c r="EPM63" s="48"/>
      <c r="EPN63" s="48"/>
      <c r="EPO63" s="48"/>
      <c r="EPP63" s="48"/>
      <c r="EPQ63" s="48"/>
      <c r="EPR63" s="48"/>
      <c r="EPS63" s="48"/>
      <c r="EPT63" s="48"/>
      <c r="EPU63" s="48"/>
      <c r="EPV63" s="48"/>
      <c r="EPW63" s="48"/>
      <c r="EPX63" s="48"/>
      <c r="EPY63" s="48"/>
      <c r="EPZ63" s="48"/>
      <c r="EQA63" s="48"/>
      <c r="EQB63" s="48"/>
      <c r="EQC63" s="48"/>
      <c r="EQD63" s="48"/>
      <c r="EQE63" s="48"/>
      <c r="EQF63" s="48"/>
      <c r="EQG63" s="48"/>
      <c r="EQH63" s="48"/>
      <c r="EQI63" s="48"/>
      <c r="EQJ63" s="48"/>
      <c r="EQK63" s="48"/>
      <c r="EQL63" s="48"/>
      <c r="EQM63" s="48"/>
      <c r="EQN63" s="48"/>
      <c r="EQO63" s="48"/>
      <c r="EQP63" s="48"/>
      <c r="EQQ63" s="48"/>
      <c r="EQR63" s="48"/>
      <c r="EQS63" s="48"/>
      <c r="EQT63" s="48"/>
      <c r="EQU63" s="48"/>
      <c r="EQV63" s="48"/>
      <c r="EQW63" s="48"/>
      <c r="EQX63" s="48"/>
      <c r="EQY63" s="48"/>
      <c r="EQZ63" s="48"/>
      <c r="ERA63" s="48"/>
      <c r="ERB63" s="48"/>
      <c r="ERC63" s="48"/>
      <c r="ERD63" s="48"/>
      <c r="ERE63" s="48"/>
      <c r="ERF63" s="48"/>
      <c r="ERG63" s="48"/>
      <c r="ERH63" s="48"/>
      <c r="ERI63" s="48"/>
      <c r="ERJ63" s="48"/>
      <c r="ERK63" s="48"/>
      <c r="ERL63" s="48"/>
      <c r="ERM63" s="48"/>
      <c r="ERN63" s="48"/>
      <c r="ERO63" s="48"/>
      <c r="ERP63" s="48"/>
      <c r="ERQ63" s="48"/>
      <c r="ERR63" s="48"/>
      <c r="ERS63" s="48"/>
      <c r="ERT63" s="48"/>
      <c r="ERU63" s="48"/>
      <c r="ERV63" s="48"/>
      <c r="ERW63" s="48"/>
      <c r="ERX63" s="48"/>
      <c r="ERY63" s="48"/>
      <c r="ERZ63" s="48"/>
      <c r="ESA63" s="48"/>
      <c r="ESB63" s="48"/>
      <c r="ESC63" s="48"/>
      <c r="ESD63" s="48"/>
      <c r="ESE63" s="48"/>
      <c r="ESF63" s="48"/>
      <c r="ESG63" s="48"/>
      <c r="ESH63" s="48"/>
      <c r="ESI63" s="48"/>
      <c r="ESJ63" s="48"/>
      <c r="ESK63" s="48"/>
      <c r="ESL63" s="48"/>
      <c r="ESM63" s="48"/>
      <c r="ESN63" s="48"/>
      <c r="ESO63" s="48"/>
      <c r="ESP63" s="48"/>
      <c r="ESQ63" s="48"/>
      <c r="ESR63" s="48"/>
      <c r="ESS63" s="48"/>
      <c r="EST63" s="48"/>
      <c r="ESU63" s="48"/>
      <c r="ESV63" s="48"/>
      <c r="ESW63" s="48"/>
      <c r="ESX63" s="48"/>
      <c r="ESY63" s="48"/>
      <c r="ESZ63" s="48"/>
      <c r="ETA63" s="48"/>
      <c r="ETB63" s="48"/>
      <c r="ETC63" s="48"/>
      <c r="ETD63" s="48"/>
      <c r="ETE63" s="48"/>
      <c r="ETF63" s="48"/>
      <c r="ETG63" s="48"/>
      <c r="ETH63" s="48"/>
      <c r="ETI63" s="48"/>
      <c r="ETJ63" s="48"/>
      <c r="ETK63" s="48"/>
      <c r="ETL63" s="48"/>
      <c r="ETM63" s="48"/>
      <c r="ETN63" s="48"/>
      <c r="ETO63" s="48"/>
      <c r="ETP63" s="48"/>
      <c r="ETQ63" s="48"/>
      <c r="ETR63" s="48"/>
      <c r="ETS63" s="48"/>
      <c r="ETT63" s="48"/>
      <c r="ETU63" s="48"/>
      <c r="ETV63" s="48"/>
      <c r="ETW63" s="48"/>
      <c r="ETX63" s="48"/>
      <c r="ETY63" s="48"/>
      <c r="ETZ63" s="48"/>
      <c r="EUA63" s="48"/>
      <c r="EUB63" s="48"/>
      <c r="EUC63" s="48"/>
      <c r="EUD63" s="48"/>
      <c r="EUE63" s="48"/>
      <c r="EUF63" s="48"/>
      <c r="EUG63" s="48"/>
      <c r="EUH63" s="48"/>
      <c r="EUI63" s="48"/>
      <c r="EUJ63" s="48"/>
      <c r="EUK63" s="48"/>
      <c r="EUL63" s="48"/>
      <c r="EUM63" s="48"/>
      <c r="EUN63" s="48"/>
      <c r="EUO63" s="48"/>
      <c r="EUP63" s="48"/>
      <c r="EUQ63" s="48"/>
      <c r="EUR63" s="48"/>
      <c r="EUS63" s="48"/>
      <c r="EUT63" s="48"/>
      <c r="EUU63" s="48"/>
      <c r="EUV63" s="48"/>
      <c r="EUW63" s="48"/>
      <c r="EUX63" s="48"/>
      <c r="EUY63" s="48"/>
      <c r="EUZ63" s="48"/>
      <c r="EVA63" s="48"/>
      <c r="EVB63" s="48"/>
      <c r="EVC63" s="48"/>
      <c r="EVD63" s="48"/>
      <c r="EVE63" s="48"/>
      <c r="EVF63" s="48"/>
      <c r="EVG63" s="48"/>
      <c r="EVH63" s="48"/>
      <c r="EVI63" s="48"/>
      <c r="EVJ63" s="48"/>
      <c r="EVK63" s="48"/>
      <c r="EVL63" s="48"/>
      <c r="EVM63" s="48"/>
      <c r="EVN63" s="48"/>
      <c r="EVO63" s="48"/>
      <c r="EVP63" s="48"/>
      <c r="EVQ63" s="48"/>
      <c r="EVR63" s="48"/>
      <c r="EVS63" s="48"/>
      <c r="EVT63" s="48"/>
      <c r="EVU63" s="48"/>
      <c r="EVV63" s="48"/>
      <c r="EVW63" s="48"/>
      <c r="EVX63" s="48"/>
      <c r="EVY63" s="48"/>
      <c r="EVZ63" s="48"/>
      <c r="EWA63" s="48"/>
      <c r="EWB63" s="48"/>
      <c r="EWC63" s="48"/>
      <c r="EWD63" s="48"/>
      <c r="EWE63" s="48"/>
      <c r="EWF63" s="48"/>
      <c r="EWG63" s="48"/>
      <c r="EWH63" s="48"/>
      <c r="EWI63" s="48"/>
      <c r="EWJ63" s="48"/>
      <c r="EWK63" s="48"/>
      <c r="EWL63" s="48"/>
      <c r="EWM63" s="48"/>
      <c r="EWN63" s="48"/>
      <c r="EWO63" s="48"/>
      <c r="EWP63" s="48"/>
      <c r="EWQ63" s="48"/>
      <c r="EWR63" s="48"/>
      <c r="EWS63" s="48"/>
      <c r="EWT63" s="48"/>
      <c r="EWU63" s="48"/>
      <c r="EWV63" s="48"/>
      <c r="EWW63" s="48"/>
      <c r="EWX63" s="48"/>
      <c r="EWY63" s="48"/>
      <c r="EWZ63" s="48"/>
      <c r="EXA63" s="48"/>
      <c r="EXB63" s="48"/>
      <c r="EXC63" s="48"/>
      <c r="EXD63" s="48"/>
      <c r="EXE63" s="48"/>
      <c r="EXF63" s="48"/>
      <c r="EXG63" s="48"/>
      <c r="EXH63" s="48"/>
      <c r="EXI63" s="48"/>
      <c r="EXJ63" s="48"/>
      <c r="EXK63" s="48"/>
      <c r="EXL63" s="48"/>
      <c r="EXM63" s="48"/>
      <c r="EXN63" s="48"/>
      <c r="EXO63" s="48"/>
      <c r="EXP63" s="48"/>
      <c r="EXQ63" s="48"/>
      <c r="EXR63" s="48"/>
      <c r="EXS63" s="48"/>
      <c r="EXT63" s="48"/>
      <c r="EXU63" s="48"/>
      <c r="EXV63" s="48"/>
      <c r="EXW63" s="48"/>
      <c r="EXX63" s="48"/>
      <c r="EXY63" s="48"/>
      <c r="EXZ63" s="48"/>
      <c r="EYA63" s="48"/>
      <c r="EYB63" s="48"/>
      <c r="EYC63" s="48"/>
      <c r="EYD63" s="48"/>
      <c r="EYE63" s="48"/>
      <c r="EYF63" s="48"/>
      <c r="EYG63" s="48"/>
      <c r="EYH63" s="48"/>
      <c r="EYI63" s="48"/>
      <c r="EYJ63" s="48"/>
      <c r="EYK63" s="48"/>
      <c r="EYL63" s="48"/>
      <c r="EYM63" s="48"/>
      <c r="EYN63" s="48"/>
      <c r="EYO63" s="48"/>
      <c r="EYP63" s="48"/>
      <c r="EYQ63" s="48"/>
      <c r="EYR63" s="48"/>
      <c r="EYS63" s="48"/>
      <c r="EYT63" s="48"/>
      <c r="EYU63" s="48"/>
      <c r="EYV63" s="48"/>
      <c r="EYW63" s="48"/>
      <c r="EYX63" s="48"/>
      <c r="EYY63" s="48"/>
      <c r="EYZ63" s="48"/>
      <c r="EZA63" s="48"/>
      <c r="EZB63" s="48"/>
      <c r="EZC63" s="48"/>
      <c r="EZD63" s="48"/>
      <c r="EZE63" s="48"/>
      <c r="EZF63" s="48"/>
      <c r="EZG63" s="48"/>
      <c r="EZH63" s="48"/>
      <c r="EZI63" s="48"/>
      <c r="EZJ63" s="48"/>
      <c r="EZK63" s="48"/>
      <c r="EZL63" s="48"/>
      <c r="EZM63" s="48"/>
      <c r="EZN63" s="48"/>
      <c r="EZO63" s="48"/>
      <c r="EZP63" s="48"/>
      <c r="EZQ63" s="48"/>
      <c r="EZR63" s="48"/>
      <c r="EZS63" s="48"/>
      <c r="EZT63" s="48"/>
      <c r="EZU63" s="48"/>
      <c r="EZV63" s="48"/>
      <c r="EZW63" s="48"/>
      <c r="EZX63" s="48"/>
      <c r="EZY63" s="48"/>
      <c r="EZZ63" s="48"/>
      <c r="FAA63" s="48"/>
      <c r="FAB63" s="48"/>
      <c r="FAC63" s="48"/>
      <c r="FAD63" s="48"/>
      <c r="FAE63" s="48"/>
      <c r="FAF63" s="48"/>
      <c r="FAG63" s="48"/>
      <c r="FAH63" s="48"/>
      <c r="FAI63" s="48"/>
      <c r="FAJ63" s="48"/>
      <c r="FAK63" s="48"/>
      <c r="FAL63" s="48"/>
      <c r="FAM63" s="48"/>
      <c r="FAN63" s="48"/>
      <c r="FAO63" s="48"/>
      <c r="FAP63" s="48"/>
      <c r="FAQ63" s="48"/>
      <c r="FAR63" s="48"/>
      <c r="FAS63" s="48"/>
      <c r="FAT63" s="48"/>
      <c r="FAU63" s="48"/>
      <c r="FAV63" s="48"/>
      <c r="FAW63" s="48"/>
      <c r="FAX63" s="48"/>
      <c r="FAY63" s="48"/>
      <c r="FAZ63" s="48"/>
      <c r="FBA63" s="48"/>
      <c r="FBB63" s="48"/>
      <c r="FBC63" s="48"/>
      <c r="FBD63" s="48"/>
      <c r="FBE63" s="48"/>
      <c r="FBF63" s="48"/>
      <c r="FBG63" s="48"/>
      <c r="FBH63" s="48"/>
      <c r="FBI63" s="48"/>
      <c r="FBJ63" s="48"/>
      <c r="FBK63" s="48"/>
      <c r="FBL63" s="48"/>
      <c r="FBM63" s="48"/>
      <c r="FBN63" s="48"/>
      <c r="FBO63" s="48"/>
      <c r="FBP63" s="48"/>
      <c r="FBQ63" s="48"/>
      <c r="FBR63" s="48"/>
      <c r="FBS63" s="48"/>
      <c r="FBT63" s="48"/>
      <c r="FBU63" s="48"/>
      <c r="FBV63" s="48"/>
      <c r="FBW63" s="48"/>
      <c r="FBX63" s="48"/>
      <c r="FBY63" s="48"/>
      <c r="FBZ63" s="48"/>
      <c r="FCA63" s="48"/>
      <c r="FCB63" s="48"/>
      <c r="FCC63" s="48"/>
      <c r="FCD63" s="48"/>
      <c r="FCE63" s="48"/>
      <c r="FCF63" s="48"/>
      <c r="FCG63" s="48"/>
      <c r="FCH63" s="48"/>
      <c r="FCI63" s="48"/>
      <c r="FCJ63" s="48"/>
      <c r="FCK63" s="48"/>
      <c r="FCL63" s="48"/>
      <c r="FCM63" s="48"/>
      <c r="FCN63" s="48"/>
      <c r="FCO63" s="48"/>
      <c r="FCP63" s="48"/>
      <c r="FCQ63" s="48"/>
      <c r="FCR63" s="48"/>
      <c r="FCS63" s="48"/>
      <c r="FCT63" s="48"/>
      <c r="FCU63" s="48"/>
      <c r="FCV63" s="48"/>
      <c r="FCW63" s="48"/>
      <c r="FCX63" s="48"/>
      <c r="FCY63" s="48"/>
      <c r="FCZ63" s="48"/>
      <c r="FDA63" s="48"/>
      <c r="FDB63" s="48"/>
      <c r="FDC63" s="48"/>
      <c r="FDD63" s="48"/>
      <c r="FDE63" s="48"/>
      <c r="FDF63" s="48"/>
      <c r="FDG63" s="48"/>
      <c r="FDH63" s="48"/>
      <c r="FDI63" s="48"/>
      <c r="FDJ63" s="48"/>
      <c r="FDK63" s="48"/>
      <c r="FDL63" s="48"/>
      <c r="FDM63" s="48"/>
      <c r="FDN63" s="48"/>
      <c r="FDO63" s="48"/>
      <c r="FDP63" s="48"/>
      <c r="FDQ63" s="48"/>
      <c r="FDR63" s="48"/>
      <c r="FDS63" s="48"/>
      <c r="FDT63" s="48"/>
      <c r="FDU63" s="48"/>
      <c r="FDV63" s="48"/>
      <c r="FDW63" s="48"/>
      <c r="FDX63" s="48"/>
      <c r="FDY63" s="48"/>
      <c r="FDZ63" s="48"/>
      <c r="FEA63" s="48"/>
      <c r="FEB63" s="48"/>
      <c r="FEC63" s="48"/>
      <c r="FED63" s="48"/>
      <c r="FEE63" s="48"/>
      <c r="FEF63" s="48"/>
      <c r="FEG63" s="48"/>
      <c r="FEH63" s="48"/>
      <c r="FEI63" s="48"/>
      <c r="FEJ63" s="48"/>
      <c r="FEK63" s="48"/>
      <c r="FEL63" s="48"/>
      <c r="FEM63" s="48"/>
      <c r="FEN63" s="48"/>
      <c r="FEO63" s="48"/>
      <c r="FEP63" s="48"/>
      <c r="FEQ63" s="48"/>
      <c r="FER63" s="48"/>
      <c r="FES63" s="48"/>
      <c r="FET63" s="48"/>
      <c r="FEU63" s="48"/>
      <c r="FEV63" s="48"/>
      <c r="FEW63" s="48"/>
      <c r="FEX63" s="48"/>
      <c r="FEY63" s="48"/>
      <c r="FEZ63" s="48"/>
      <c r="FFA63" s="48"/>
      <c r="FFB63" s="48"/>
      <c r="FFC63" s="48"/>
      <c r="FFD63" s="48"/>
      <c r="FFE63" s="48"/>
      <c r="FFF63" s="48"/>
      <c r="FFG63" s="48"/>
      <c r="FFH63" s="48"/>
      <c r="FFI63" s="48"/>
      <c r="FFJ63" s="48"/>
      <c r="FFK63" s="48"/>
      <c r="FFL63" s="48"/>
      <c r="FFM63" s="48"/>
      <c r="FFN63" s="48"/>
      <c r="FFO63" s="48"/>
      <c r="FFP63" s="48"/>
      <c r="FFQ63" s="48"/>
      <c r="FFR63" s="48"/>
      <c r="FFS63" s="48"/>
      <c r="FFT63" s="48"/>
      <c r="FFU63" s="48"/>
      <c r="FFV63" s="48"/>
      <c r="FFW63" s="48"/>
      <c r="FFX63" s="48"/>
      <c r="FFY63" s="48"/>
      <c r="FFZ63" s="48"/>
      <c r="FGA63" s="48"/>
      <c r="FGB63" s="48"/>
      <c r="FGC63" s="48"/>
      <c r="FGD63" s="48"/>
      <c r="FGE63" s="48"/>
      <c r="FGF63" s="48"/>
      <c r="FGG63" s="48"/>
      <c r="FGH63" s="48"/>
      <c r="FGI63" s="48"/>
      <c r="FGJ63" s="48"/>
      <c r="FGK63" s="48"/>
      <c r="FGL63" s="48"/>
      <c r="FGM63" s="48"/>
      <c r="FGN63" s="48"/>
      <c r="FGO63" s="48"/>
      <c r="FGP63" s="48"/>
      <c r="FGQ63" s="48"/>
      <c r="FGR63" s="48"/>
      <c r="FGS63" s="48"/>
      <c r="FGT63" s="48"/>
      <c r="FGU63" s="48"/>
      <c r="FGV63" s="48"/>
      <c r="FGW63" s="48"/>
      <c r="FGX63" s="48"/>
      <c r="FGY63" s="48"/>
      <c r="FGZ63" s="48"/>
      <c r="FHA63" s="48"/>
      <c r="FHB63" s="48"/>
      <c r="FHC63" s="48"/>
      <c r="FHD63" s="48"/>
      <c r="FHE63" s="48"/>
      <c r="FHF63" s="48"/>
      <c r="FHG63" s="48"/>
      <c r="FHH63" s="48"/>
      <c r="FHI63" s="48"/>
      <c r="FHJ63" s="48"/>
      <c r="FHK63" s="48"/>
      <c r="FHL63" s="48"/>
      <c r="FHM63" s="48"/>
      <c r="FHN63" s="48"/>
      <c r="FHO63" s="48"/>
      <c r="FHP63" s="48"/>
      <c r="FHQ63" s="48"/>
      <c r="FHR63" s="48"/>
      <c r="FHS63" s="48"/>
      <c r="FHT63" s="48"/>
      <c r="FHU63" s="48"/>
      <c r="FHV63" s="48"/>
      <c r="FHW63" s="48"/>
      <c r="FHX63" s="48"/>
      <c r="FHY63" s="48"/>
      <c r="FHZ63" s="48"/>
      <c r="FIA63" s="48"/>
      <c r="FIB63" s="48"/>
      <c r="FIC63" s="48"/>
      <c r="FID63" s="48"/>
      <c r="FIE63" s="48"/>
      <c r="FIF63" s="48"/>
      <c r="FIG63" s="48"/>
      <c r="FIH63" s="48"/>
      <c r="FII63" s="48"/>
      <c r="FIJ63" s="48"/>
      <c r="FIK63" s="48"/>
      <c r="FIL63" s="48"/>
      <c r="FIM63" s="48"/>
      <c r="FIN63" s="48"/>
      <c r="FIO63" s="48"/>
      <c r="FIP63" s="48"/>
      <c r="FIQ63" s="48"/>
      <c r="FIR63" s="48"/>
      <c r="FIS63" s="48"/>
      <c r="FIT63" s="48"/>
      <c r="FIU63" s="48"/>
      <c r="FIV63" s="48"/>
      <c r="FIW63" s="48"/>
      <c r="FIX63" s="48"/>
      <c r="FIY63" s="48"/>
      <c r="FIZ63" s="48"/>
      <c r="FJA63" s="48"/>
      <c r="FJB63" s="48"/>
      <c r="FJC63" s="48"/>
      <c r="FJD63" s="48"/>
      <c r="FJE63" s="48"/>
      <c r="FJF63" s="48"/>
      <c r="FJG63" s="48"/>
      <c r="FJH63" s="48"/>
      <c r="FJI63" s="48"/>
      <c r="FJJ63" s="48"/>
      <c r="FJK63" s="48"/>
      <c r="FJL63" s="48"/>
      <c r="FJM63" s="48"/>
      <c r="FJN63" s="48"/>
      <c r="FJO63" s="48"/>
      <c r="FJP63" s="48"/>
      <c r="FJQ63" s="48"/>
      <c r="FJR63" s="48"/>
      <c r="FJS63" s="48"/>
      <c r="FJT63" s="48"/>
      <c r="FJU63" s="48"/>
      <c r="FJV63" s="48"/>
      <c r="FJW63" s="48"/>
      <c r="FJX63" s="48"/>
      <c r="FJY63" s="48"/>
      <c r="FJZ63" s="48"/>
      <c r="FKA63" s="48"/>
      <c r="FKB63" s="48"/>
      <c r="FKC63" s="48"/>
      <c r="FKD63" s="48"/>
      <c r="FKE63" s="48"/>
      <c r="FKF63" s="48"/>
      <c r="FKG63" s="48"/>
      <c r="FKH63" s="48"/>
      <c r="FKI63" s="48"/>
      <c r="FKJ63" s="48"/>
      <c r="FKK63" s="48"/>
      <c r="FKL63" s="48"/>
      <c r="FKM63" s="48"/>
      <c r="FKN63" s="48"/>
      <c r="FKO63" s="48"/>
      <c r="FKP63" s="48"/>
      <c r="FKQ63" s="48"/>
      <c r="FKR63" s="48"/>
      <c r="FKS63" s="48"/>
      <c r="FKT63" s="48"/>
      <c r="FKU63" s="48"/>
      <c r="FKV63" s="48"/>
      <c r="FKW63" s="48"/>
      <c r="FKX63" s="48"/>
      <c r="FKY63" s="48"/>
      <c r="FKZ63" s="48"/>
      <c r="FLA63" s="48"/>
      <c r="FLB63" s="48"/>
      <c r="FLC63" s="48"/>
      <c r="FLD63" s="48"/>
      <c r="FLE63" s="48"/>
      <c r="FLF63" s="48"/>
      <c r="FLG63" s="48"/>
      <c r="FLH63" s="48"/>
      <c r="FLI63" s="48"/>
      <c r="FLJ63" s="48"/>
      <c r="FLK63" s="48"/>
      <c r="FLL63" s="48"/>
      <c r="FLM63" s="48"/>
      <c r="FLN63" s="48"/>
      <c r="FLO63" s="48"/>
      <c r="FLP63" s="48"/>
      <c r="FLQ63" s="48"/>
      <c r="FLR63" s="48"/>
      <c r="FLS63" s="48"/>
      <c r="FLT63" s="48"/>
      <c r="FLU63" s="48"/>
      <c r="FLV63" s="48"/>
      <c r="FLW63" s="48"/>
      <c r="FLX63" s="48"/>
      <c r="FLY63" s="48"/>
      <c r="FLZ63" s="48"/>
      <c r="FMA63" s="48"/>
      <c r="FMB63" s="48"/>
      <c r="FMC63" s="48"/>
      <c r="FMD63" s="48"/>
      <c r="FME63" s="48"/>
      <c r="FMF63" s="48"/>
      <c r="FMG63" s="48"/>
      <c r="FMH63" s="48"/>
      <c r="FMI63" s="48"/>
      <c r="FMJ63" s="48"/>
      <c r="FMK63" s="48"/>
      <c r="FML63" s="48"/>
      <c r="FMM63" s="48"/>
      <c r="FMN63" s="48"/>
      <c r="FMO63" s="48"/>
      <c r="FMP63" s="48"/>
      <c r="FMQ63" s="48"/>
      <c r="FMR63" s="48"/>
      <c r="FMS63" s="48"/>
      <c r="FMT63" s="48"/>
      <c r="FMU63" s="48"/>
      <c r="FMV63" s="48"/>
      <c r="FMW63" s="48"/>
      <c r="FMX63" s="48"/>
      <c r="FMY63" s="48"/>
      <c r="FMZ63" s="48"/>
      <c r="FNA63" s="48"/>
      <c r="FNB63" s="48"/>
      <c r="FNC63" s="48"/>
      <c r="FND63" s="48"/>
      <c r="FNE63" s="48"/>
      <c r="FNF63" s="48"/>
      <c r="FNG63" s="48"/>
      <c r="FNH63" s="48"/>
      <c r="FNI63" s="48"/>
      <c r="FNJ63" s="48"/>
      <c r="FNK63" s="48"/>
      <c r="FNL63" s="48"/>
      <c r="FNM63" s="48"/>
      <c r="FNN63" s="48"/>
      <c r="FNO63" s="48"/>
      <c r="FNP63" s="48"/>
      <c r="FNQ63" s="48"/>
      <c r="FNR63" s="48"/>
      <c r="FNS63" s="48"/>
      <c r="FNT63" s="48"/>
      <c r="FNU63" s="48"/>
      <c r="FNV63" s="48"/>
      <c r="FNW63" s="48"/>
      <c r="FNX63" s="48"/>
      <c r="FNY63" s="48"/>
      <c r="FNZ63" s="48"/>
      <c r="FOA63" s="48"/>
      <c r="FOB63" s="48"/>
      <c r="FOC63" s="48"/>
      <c r="FOD63" s="48"/>
      <c r="FOE63" s="48"/>
      <c r="FOF63" s="48"/>
      <c r="FOG63" s="48"/>
      <c r="FOH63" s="48"/>
      <c r="FOI63" s="48"/>
      <c r="FOJ63" s="48"/>
      <c r="FOK63" s="48"/>
      <c r="FOL63" s="48"/>
      <c r="FOM63" s="48"/>
      <c r="FON63" s="48"/>
      <c r="FOO63" s="48"/>
      <c r="FOP63" s="48"/>
      <c r="FOQ63" s="48"/>
      <c r="FOR63" s="48"/>
      <c r="FOS63" s="48"/>
      <c r="FOT63" s="48"/>
      <c r="FOU63" s="48"/>
      <c r="FOV63" s="48"/>
      <c r="FOW63" s="48"/>
      <c r="FOX63" s="48"/>
      <c r="FOY63" s="48"/>
      <c r="FOZ63" s="48"/>
      <c r="FPA63" s="48"/>
      <c r="FPB63" s="48"/>
      <c r="FPC63" s="48"/>
      <c r="FPD63" s="48"/>
      <c r="FPE63" s="48"/>
      <c r="FPF63" s="48"/>
      <c r="FPG63" s="48"/>
      <c r="FPH63" s="48"/>
      <c r="FPI63" s="48"/>
      <c r="FPJ63" s="48"/>
      <c r="FPK63" s="48"/>
      <c r="FPL63" s="48"/>
      <c r="FPM63" s="48"/>
      <c r="FPN63" s="48"/>
      <c r="FPO63" s="48"/>
      <c r="FPP63" s="48"/>
      <c r="FPQ63" s="48"/>
      <c r="FPR63" s="48"/>
      <c r="FPS63" s="48"/>
      <c r="FPT63" s="48"/>
      <c r="FPU63" s="48"/>
      <c r="FPV63" s="48"/>
      <c r="FPW63" s="48"/>
      <c r="FPX63" s="48"/>
      <c r="FPY63" s="48"/>
      <c r="FPZ63" s="48"/>
      <c r="FQA63" s="48"/>
      <c r="FQB63" s="48"/>
      <c r="FQC63" s="48"/>
      <c r="FQD63" s="48"/>
      <c r="FQE63" s="48"/>
      <c r="FQF63" s="48"/>
      <c r="FQG63" s="48"/>
      <c r="FQH63" s="48"/>
      <c r="FQI63" s="48"/>
      <c r="FQJ63" s="48"/>
      <c r="FQK63" s="48"/>
      <c r="FQL63" s="48"/>
      <c r="FQM63" s="48"/>
      <c r="FQN63" s="48"/>
      <c r="FQO63" s="48"/>
      <c r="FQP63" s="48"/>
      <c r="FQQ63" s="48"/>
      <c r="FQR63" s="48"/>
      <c r="FQS63" s="48"/>
      <c r="FQT63" s="48"/>
      <c r="FQU63" s="48"/>
      <c r="FQV63" s="48"/>
      <c r="FQW63" s="48"/>
      <c r="FQX63" s="48"/>
      <c r="FQY63" s="48"/>
      <c r="FQZ63" s="48"/>
      <c r="FRA63" s="48"/>
      <c r="FRB63" s="48"/>
      <c r="FRC63" s="48"/>
      <c r="FRD63" s="48"/>
      <c r="FRE63" s="48"/>
      <c r="FRF63" s="48"/>
      <c r="FRG63" s="48"/>
      <c r="FRH63" s="48"/>
      <c r="FRI63" s="48"/>
      <c r="FRJ63" s="48"/>
      <c r="FRK63" s="48"/>
      <c r="FRL63" s="48"/>
      <c r="FRM63" s="48"/>
      <c r="FRN63" s="48"/>
      <c r="FRO63" s="48"/>
      <c r="FRP63" s="48"/>
      <c r="FRQ63" s="48"/>
      <c r="FRR63" s="48"/>
      <c r="FRS63" s="48"/>
      <c r="FRT63" s="48"/>
      <c r="FRU63" s="48"/>
      <c r="FRV63" s="48"/>
      <c r="FRW63" s="48"/>
      <c r="FRX63" s="48"/>
      <c r="FRY63" s="48"/>
      <c r="FRZ63" s="48"/>
      <c r="FSA63" s="48"/>
      <c r="FSB63" s="48"/>
      <c r="FSC63" s="48"/>
      <c r="FSD63" s="48"/>
      <c r="FSE63" s="48"/>
      <c r="FSF63" s="48"/>
      <c r="FSG63" s="48"/>
      <c r="FSH63" s="48"/>
      <c r="FSI63" s="48"/>
      <c r="FSJ63" s="48"/>
      <c r="FSK63" s="48"/>
      <c r="FSL63" s="48"/>
      <c r="FSM63" s="48"/>
      <c r="FSN63" s="48"/>
      <c r="FSO63" s="48"/>
      <c r="FSP63" s="48"/>
      <c r="FSQ63" s="48"/>
      <c r="FSR63" s="48"/>
      <c r="FSS63" s="48"/>
      <c r="FST63" s="48"/>
      <c r="FSU63" s="48"/>
      <c r="FSV63" s="48"/>
      <c r="FSW63" s="48"/>
      <c r="FSX63" s="48"/>
      <c r="FSY63" s="48"/>
      <c r="FSZ63" s="48"/>
      <c r="FTA63" s="48"/>
      <c r="FTB63" s="48"/>
      <c r="FTC63" s="48"/>
      <c r="FTD63" s="48"/>
      <c r="FTE63" s="48"/>
      <c r="FTF63" s="48"/>
      <c r="FTG63" s="48"/>
      <c r="FTH63" s="48"/>
      <c r="FTI63" s="48"/>
      <c r="FTJ63" s="48"/>
      <c r="FTK63" s="48"/>
      <c r="FTL63" s="48"/>
      <c r="FTM63" s="48"/>
      <c r="FTN63" s="48"/>
      <c r="FTO63" s="48"/>
      <c r="FTP63" s="48"/>
      <c r="FTQ63" s="48"/>
      <c r="FTR63" s="48"/>
      <c r="FTS63" s="48"/>
      <c r="FTT63" s="48"/>
      <c r="FTU63" s="48"/>
      <c r="FTV63" s="48"/>
      <c r="FTW63" s="48"/>
      <c r="FTX63" s="48"/>
      <c r="FTY63" s="48"/>
      <c r="FTZ63" s="48"/>
      <c r="FUA63" s="48"/>
      <c r="FUB63" s="48"/>
      <c r="FUC63" s="48"/>
      <c r="FUD63" s="48"/>
      <c r="FUE63" s="48"/>
      <c r="FUF63" s="48"/>
      <c r="FUG63" s="48"/>
      <c r="FUH63" s="48"/>
      <c r="FUI63" s="48"/>
      <c r="FUJ63" s="48"/>
      <c r="FUK63" s="48"/>
      <c r="FUL63" s="48"/>
      <c r="FUM63" s="48"/>
      <c r="FUN63" s="48"/>
      <c r="FUO63" s="48"/>
      <c r="FUP63" s="48"/>
      <c r="FUQ63" s="48"/>
      <c r="FUR63" s="48"/>
      <c r="FUS63" s="48"/>
      <c r="FUT63" s="48"/>
      <c r="FUU63" s="48"/>
      <c r="FUV63" s="48"/>
      <c r="FUW63" s="48"/>
      <c r="FUX63" s="48"/>
      <c r="FUY63" s="48"/>
      <c r="FUZ63" s="48"/>
      <c r="FVA63" s="48"/>
      <c r="FVB63" s="48"/>
      <c r="FVC63" s="48"/>
      <c r="FVD63" s="48"/>
      <c r="FVE63" s="48"/>
      <c r="FVF63" s="48"/>
      <c r="FVG63" s="48"/>
      <c r="FVH63" s="48"/>
      <c r="FVI63" s="48"/>
      <c r="FVJ63" s="48"/>
      <c r="FVK63" s="48"/>
      <c r="FVL63" s="48"/>
      <c r="FVM63" s="48"/>
      <c r="FVN63" s="48"/>
      <c r="FVO63" s="48"/>
      <c r="FVP63" s="48"/>
      <c r="FVQ63" s="48"/>
      <c r="FVR63" s="48"/>
      <c r="FVS63" s="48"/>
      <c r="FVT63" s="48"/>
      <c r="FVU63" s="48"/>
      <c r="FVV63" s="48"/>
      <c r="FVW63" s="48"/>
      <c r="FVX63" s="48"/>
      <c r="FVY63" s="48"/>
      <c r="FVZ63" s="48"/>
      <c r="FWA63" s="48"/>
      <c r="FWB63" s="48"/>
      <c r="FWC63" s="48"/>
      <c r="FWD63" s="48"/>
      <c r="FWE63" s="48"/>
      <c r="FWF63" s="48"/>
      <c r="FWG63" s="48"/>
      <c r="FWH63" s="48"/>
      <c r="FWI63" s="48"/>
      <c r="FWJ63" s="48"/>
      <c r="FWK63" s="48"/>
      <c r="FWL63" s="48"/>
      <c r="FWM63" s="48"/>
      <c r="FWN63" s="48"/>
      <c r="FWO63" s="48"/>
      <c r="FWP63" s="48"/>
      <c r="FWQ63" s="48"/>
      <c r="FWR63" s="48"/>
      <c r="FWS63" s="48"/>
      <c r="FWT63" s="48"/>
      <c r="FWU63" s="48"/>
      <c r="FWV63" s="48"/>
      <c r="FWW63" s="48"/>
      <c r="FWX63" s="48"/>
      <c r="FWY63" s="48"/>
      <c r="FWZ63" s="48"/>
      <c r="FXA63" s="48"/>
      <c r="FXB63" s="48"/>
      <c r="FXC63" s="48"/>
      <c r="FXD63" s="48"/>
      <c r="FXE63" s="48"/>
      <c r="FXF63" s="48"/>
      <c r="FXG63" s="48"/>
      <c r="FXH63" s="48"/>
      <c r="FXI63" s="48"/>
      <c r="FXJ63" s="48"/>
      <c r="FXK63" s="48"/>
      <c r="FXL63" s="48"/>
      <c r="FXM63" s="48"/>
      <c r="FXN63" s="48"/>
      <c r="FXO63" s="48"/>
      <c r="FXP63" s="48"/>
      <c r="FXQ63" s="48"/>
      <c r="FXR63" s="48"/>
      <c r="FXS63" s="48"/>
      <c r="FXT63" s="48"/>
      <c r="FXU63" s="48"/>
      <c r="FXV63" s="48"/>
      <c r="FXW63" s="48"/>
      <c r="FXX63" s="48"/>
      <c r="FXY63" s="48"/>
      <c r="FXZ63" s="48"/>
      <c r="FYA63" s="48"/>
      <c r="FYB63" s="48"/>
      <c r="FYC63" s="48"/>
      <c r="FYD63" s="48"/>
      <c r="FYE63" s="48"/>
      <c r="FYF63" s="48"/>
      <c r="FYG63" s="48"/>
      <c r="FYH63" s="48"/>
      <c r="FYI63" s="48"/>
      <c r="FYJ63" s="48"/>
      <c r="FYK63" s="48"/>
      <c r="FYL63" s="48"/>
      <c r="FYM63" s="48"/>
      <c r="FYN63" s="48"/>
      <c r="FYO63" s="48"/>
      <c r="FYP63" s="48"/>
      <c r="FYQ63" s="48"/>
      <c r="FYR63" s="48"/>
      <c r="FYS63" s="48"/>
      <c r="FYT63" s="48"/>
      <c r="FYU63" s="48"/>
      <c r="FYV63" s="48"/>
      <c r="FYW63" s="48"/>
      <c r="FYX63" s="48"/>
      <c r="FYY63" s="48"/>
      <c r="FYZ63" s="48"/>
      <c r="FZA63" s="48"/>
      <c r="FZB63" s="48"/>
      <c r="FZC63" s="48"/>
      <c r="FZD63" s="48"/>
      <c r="FZE63" s="48"/>
      <c r="FZF63" s="48"/>
      <c r="FZG63" s="48"/>
      <c r="FZH63" s="48"/>
      <c r="FZI63" s="48"/>
      <c r="FZJ63" s="48"/>
      <c r="FZK63" s="48"/>
      <c r="FZL63" s="48"/>
      <c r="FZM63" s="48"/>
      <c r="FZN63" s="48"/>
      <c r="FZO63" s="48"/>
      <c r="FZP63" s="48"/>
      <c r="FZQ63" s="48"/>
      <c r="FZR63" s="48"/>
      <c r="FZS63" s="48"/>
      <c r="FZT63" s="48"/>
      <c r="FZU63" s="48"/>
      <c r="FZV63" s="48"/>
      <c r="FZW63" s="48"/>
      <c r="FZX63" s="48"/>
      <c r="FZY63" s="48"/>
      <c r="FZZ63" s="48"/>
      <c r="GAA63" s="48"/>
      <c r="GAB63" s="48"/>
      <c r="GAC63" s="48"/>
      <c r="GAD63" s="48"/>
      <c r="GAE63" s="48"/>
      <c r="GAF63" s="48"/>
      <c r="GAG63" s="48"/>
      <c r="GAH63" s="48"/>
      <c r="GAI63" s="48"/>
      <c r="GAJ63" s="48"/>
      <c r="GAK63" s="48"/>
      <c r="GAL63" s="48"/>
      <c r="GAM63" s="48"/>
      <c r="GAN63" s="48"/>
      <c r="GAO63" s="48"/>
      <c r="GAP63" s="48"/>
      <c r="GAQ63" s="48"/>
      <c r="GAR63" s="48"/>
      <c r="GAS63" s="48"/>
      <c r="GAT63" s="48"/>
      <c r="GAU63" s="48"/>
      <c r="GAV63" s="48"/>
      <c r="GAW63" s="48"/>
      <c r="GAX63" s="48"/>
      <c r="GAY63" s="48"/>
      <c r="GAZ63" s="48"/>
      <c r="GBA63" s="48"/>
      <c r="GBB63" s="48"/>
      <c r="GBC63" s="48"/>
      <c r="GBD63" s="48"/>
      <c r="GBE63" s="48"/>
      <c r="GBF63" s="48"/>
      <c r="GBG63" s="48"/>
      <c r="GBH63" s="48"/>
      <c r="GBI63" s="48"/>
      <c r="GBJ63" s="48"/>
      <c r="GBK63" s="48"/>
      <c r="GBL63" s="48"/>
      <c r="GBM63" s="48"/>
      <c r="GBN63" s="48"/>
      <c r="GBO63" s="48"/>
      <c r="GBP63" s="48"/>
      <c r="GBQ63" s="48"/>
      <c r="GBR63" s="48"/>
      <c r="GBS63" s="48"/>
      <c r="GBT63" s="48"/>
      <c r="GBU63" s="48"/>
      <c r="GBV63" s="48"/>
      <c r="GBW63" s="48"/>
      <c r="GBX63" s="48"/>
      <c r="GBY63" s="48"/>
      <c r="GBZ63" s="48"/>
      <c r="GCA63" s="48"/>
      <c r="GCB63" s="48"/>
      <c r="GCC63" s="48"/>
      <c r="GCD63" s="48"/>
      <c r="GCE63" s="48"/>
      <c r="GCF63" s="48"/>
      <c r="GCG63" s="48"/>
      <c r="GCH63" s="48"/>
      <c r="GCI63" s="48"/>
      <c r="GCJ63" s="48"/>
      <c r="GCK63" s="48"/>
      <c r="GCL63" s="48"/>
      <c r="GCM63" s="48"/>
      <c r="GCN63" s="48"/>
      <c r="GCO63" s="48"/>
      <c r="GCP63" s="48"/>
      <c r="GCQ63" s="48"/>
      <c r="GCR63" s="48"/>
      <c r="GCS63" s="48"/>
      <c r="GCT63" s="48"/>
      <c r="GCU63" s="48"/>
      <c r="GCV63" s="48"/>
      <c r="GCW63" s="48"/>
      <c r="GCX63" s="48"/>
      <c r="GCY63" s="48"/>
      <c r="GCZ63" s="48"/>
      <c r="GDA63" s="48"/>
      <c r="GDB63" s="48"/>
      <c r="GDC63" s="48"/>
      <c r="GDD63" s="48"/>
      <c r="GDE63" s="48"/>
      <c r="GDF63" s="48"/>
      <c r="GDG63" s="48"/>
      <c r="GDH63" s="48"/>
      <c r="GDI63" s="48"/>
      <c r="GDJ63" s="48"/>
      <c r="GDK63" s="48"/>
      <c r="GDL63" s="48"/>
      <c r="GDM63" s="48"/>
      <c r="GDN63" s="48"/>
      <c r="GDO63" s="48"/>
      <c r="GDP63" s="48"/>
      <c r="GDQ63" s="48"/>
      <c r="GDR63" s="48"/>
      <c r="GDS63" s="48"/>
      <c r="GDT63" s="48"/>
      <c r="GDU63" s="48"/>
      <c r="GDV63" s="48"/>
      <c r="GDW63" s="48"/>
      <c r="GDX63" s="48"/>
      <c r="GDY63" s="48"/>
      <c r="GDZ63" s="48"/>
      <c r="GEA63" s="48"/>
      <c r="GEB63" s="48"/>
      <c r="GEC63" s="48"/>
      <c r="GED63" s="48"/>
      <c r="GEE63" s="48"/>
      <c r="GEF63" s="48"/>
      <c r="GEG63" s="48"/>
      <c r="GEH63" s="48"/>
      <c r="GEI63" s="48"/>
      <c r="GEJ63" s="48"/>
      <c r="GEK63" s="48"/>
      <c r="GEL63" s="48"/>
      <c r="GEM63" s="48"/>
      <c r="GEN63" s="48"/>
      <c r="GEO63" s="48"/>
      <c r="GEP63" s="48"/>
      <c r="GEQ63" s="48"/>
      <c r="GER63" s="48"/>
      <c r="GES63" s="48"/>
      <c r="GET63" s="48"/>
      <c r="GEU63" s="48"/>
      <c r="GEV63" s="48"/>
      <c r="GEW63" s="48"/>
      <c r="GEX63" s="48"/>
      <c r="GEY63" s="48"/>
      <c r="GEZ63" s="48"/>
      <c r="GFA63" s="48"/>
      <c r="GFB63" s="48"/>
      <c r="GFC63" s="48"/>
      <c r="GFD63" s="48"/>
      <c r="GFE63" s="48"/>
      <c r="GFF63" s="48"/>
      <c r="GFG63" s="48"/>
      <c r="GFH63" s="48"/>
      <c r="GFI63" s="48"/>
      <c r="GFJ63" s="48"/>
      <c r="GFK63" s="48"/>
      <c r="GFL63" s="48"/>
      <c r="GFM63" s="48"/>
      <c r="GFN63" s="48"/>
      <c r="GFO63" s="48"/>
      <c r="GFP63" s="48"/>
      <c r="GFQ63" s="48"/>
      <c r="GFR63" s="48"/>
      <c r="GFS63" s="48"/>
      <c r="GFT63" s="48"/>
      <c r="GFU63" s="48"/>
      <c r="GFV63" s="48"/>
      <c r="GFW63" s="48"/>
      <c r="GFX63" s="48"/>
      <c r="GFY63" s="48"/>
      <c r="GFZ63" s="48"/>
      <c r="GGA63" s="48"/>
      <c r="GGB63" s="48"/>
      <c r="GGC63" s="48"/>
      <c r="GGD63" s="48"/>
      <c r="GGE63" s="48"/>
      <c r="GGF63" s="48"/>
      <c r="GGG63" s="48"/>
      <c r="GGH63" s="48"/>
      <c r="GGI63" s="48"/>
      <c r="GGJ63" s="48"/>
      <c r="GGK63" s="48"/>
      <c r="GGL63" s="48"/>
      <c r="GGM63" s="48"/>
      <c r="GGN63" s="48"/>
      <c r="GGO63" s="48"/>
      <c r="GGP63" s="48"/>
      <c r="GGQ63" s="48"/>
      <c r="GGR63" s="48"/>
      <c r="GGS63" s="48"/>
      <c r="GGT63" s="48"/>
      <c r="GGU63" s="48"/>
      <c r="GGV63" s="48"/>
      <c r="GGW63" s="48"/>
      <c r="GGX63" s="48"/>
      <c r="GGY63" s="48"/>
      <c r="GGZ63" s="48"/>
      <c r="GHA63" s="48"/>
      <c r="GHB63" s="48"/>
      <c r="GHC63" s="48"/>
      <c r="GHD63" s="48"/>
      <c r="GHE63" s="48"/>
      <c r="GHF63" s="48"/>
      <c r="GHG63" s="48"/>
      <c r="GHH63" s="48"/>
      <c r="GHI63" s="48"/>
      <c r="GHJ63" s="48"/>
      <c r="GHK63" s="48"/>
      <c r="GHL63" s="48"/>
      <c r="GHM63" s="48"/>
      <c r="GHN63" s="48"/>
      <c r="GHO63" s="48"/>
      <c r="GHP63" s="48"/>
      <c r="GHQ63" s="48"/>
      <c r="GHR63" s="48"/>
      <c r="GHS63" s="48"/>
      <c r="GHT63" s="48"/>
      <c r="GHU63" s="48"/>
      <c r="GHV63" s="48"/>
      <c r="GHW63" s="48"/>
      <c r="GHX63" s="48"/>
      <c r="GHY63" s="48"/>
      <c r="GHZ63" s="48"/>
      <c r="GIA63" s="48"/>
      <c r="GIB63" s="48"/>
      <c r="GIC63" s="48"/>
      <c r="GID63" s="48"/>
      <c r="GIE63" s="48"/>
      <c r="GIF63" s="48"/>
      <c r="GIG63" s="48"/>
      <c r="GIH63" s="48"/>
      <c r="GII63" s="48"/>
      <c r="GIJ63" s="48"/>
      <c r="GIK63" s="48"/>
      <c r="GIL63" s="48"/>
      <c r="GIM63" s="48"/>
      <c r="GIN63" s="48"/>
      <c r="GIO63" s="48"/>
      <c r="GIP63" s="48"/>
      <c r="GIQ63" s="48"/>
      <c r="GIR63" s="48"/>
      <c r="GIS63" s="48"/>
      <c r="GIT63" s="48"/>
      <c r="GIU63" s="48"/>
      <c r="GIV63" s="48"/>
      <c r="GIW63" s="48"/>
      <c r="GIX63" s="48"/>
      <c r="GIY63" s="48"/>
      <c r="GIZ63" s="48"/>
      <c r="GJA63" s="48"/>
      <c r="GJB63" s="48"/>
      <c r="GJC63" s="48"/>
      <c r="GJD63" s="48"/>
      <c r="GJE63" s="48"/>
      <c r="GJF63" s="48"/>
      <c r="GJG63" s="48"/>
      <c r="GJH63" s="48"/>
      <c r="GJI63" s="48"/>
      <c r="GJJ63" s="48"/>
      <c r="GJK63" s="48"/>
      <c r="GJL63" s="48"/>
      <c r="GJM63" s="48"/>
      <c r="GJN63" s="48"/>
      <c r="GJO63" s="48"/>
      <c r="GJP63" s="48"/>
      <c r="GJQ63" s="48"/>
      <c r="GJR63" s="48"/>
      <c r="GJS63" s="48"/>
      <c r="GJT63" s="48"/>
      <c r="GJU63" s="48"/>
      <c r="GJV63" s="48"/>
      <c r="GJW63" s="48"/>
      <c r="GJX63" s="48"/>
      <c r="GJY63" s="48"/>
      <c r="GJZ63" s="48"/>
      <c r="GKA63" s="48"/>
      <c r="GKB63" s="48"/>
      <c r="GKC63" s="48"/>
      <c r="GKD63" s="48"/>
      <c r="GKE63" s="48"/>
      <c r="GKF63" s="48"/>
      <c r="GKG63" s="48"/>
      <c r="GKH63" s="48"/>
      <c r="GKI63" s="48"/>
      <c r="GKJ63" s="48"/>
      <c r="GKK63" s="48"/>
      <c r="GKL63" s="48"/>
      <c r="GKM63" s="48"/>
      <c r="GKN63" s="48"/>
      <c r="GKO63" s="48"/>
      <c r="GKP63" s="48"/>
      <c r="GKQ63" s="48"/>
      <c r="GKR63" s="48"/>
      <c r="GKS63" s="48"/>
      <c r="GKT63" s="48"/>
      <c r="GKU63" s="48"/>
      <c r="GKV63" s="48"/>
      <c r="GKW63" s="48"/>
      <c r="GKX63" s="48"/>
      <c r="GKY63" s="48"/>
      <c r="GKZ63" s="48"/>
      <c r="GLA63" s="48"/>
      <c r="GLB63" s="48"/>
      <c r="GLC63" s="48"/>
      <c r="GLD63" s="48"/>
      <c r="GLE63" s="48"/>
      <c r="GLF63" s="48"/>
      <c r="GLG63" s="48"/>
      <c r="GLH63" s="48"/>
      <c r="GLI63" s="48"/>
      <c r="GLJ63" s="48"/>
      <c r="GLK63" s="48"/>
      <c r="GLL63" s="48"/>
      <c r="GLM63" s="48"/>
      <c r="GLN63" s="48"/>
      <c r="GLO63" s="48"/>
      <c r="GLP63" s="48"/>
      <c r="GLQ63" s="48"/>
      <c r="GLR63" s="48"/>
      <c r="GLS63" s="48"/>
      <c r="GLT63" s="48"/>
      <c r="GLU63" s="48"/>
      <c r="GLV63" s="48"/>
      <c r="GLW63" s="48"/>
      <c r="GLX63" s="48"/>
      <c r="GLY63" s="48"/>
      <c r="GLZ63" s="48"/>
      <c r="GMA63" s="48"/>
      <c r="GMB63" s="48"/>
      <c r="GMC63" s="48"/>
      <c r="GMD63" s="48"/>
      <c r="GME63" s="48"/>
      <c r="GMF63" s="48"/>
      <c r="GMG63" s="48"/>
      <c r="GMH63" s="48"/>
      <c r="GMI63" s="48"/>
      <c r="GMJ63" s="48"/>
      <c r="GMK63" s="48"/>
      <c r="GML63" s="48"/>
      <c r="GMM63" s="48"/>
      <c r="GMN63" s="48"/>
      <c r="GMO63" s="48"/>
      <c r="GMP63" s="48"/>
      <c r="GMQ63" s="48"/>
      <c r="GMR63" s="48"/>
      <c r="GMS63" s="48"/>
      <c r="GMT63" s="48"/>
      <c r="GMU63" s="48"/>
      <c r="GMV63" s="48"/>
      <c r="GMW63" s="48"/>
      <c r="GMX63" s="48"/>
      <c r="GMY63" s="48"/>
      <c r="GMZ63" s="48"/>
      <c r="GNA63" s="48"/>
      <c r="GNB63" s="48"/>
      <c r="GNC63" s="48"/>
      <c r="GND63" s="48"/>
      <c r="GNE63" s="48"/>
      <c r="GNF63" s="48"/>
      <c r="GNG63" s="48"/>
      <c r="GNH63" s="48"/>
      <c r="GNI63" s="48"/>
      <c r="GNJ63" s="48"/>
      <c r="GNK63" s="48"/>
      <c r="GNL63" s="48"/>
      <c r="GNM63" s="48"/>
      <c r="GNN63" s="48"/>
      <c r="GNO63" s="48"/>
      <c r="GNP63" s="48"/>
      <c r="GNQ63" s="48"/>
      <c r="GNR63" s="48"/>
      <c r="GNS63" s="48"/>
      <c r="GNT63" s="48"/>
      <c r="GNU63" s="48"/>
      <c r="GNV63" s="48"/>
      <c r="GNW63" s="48"/>
      <c r="GNX63" s="48"/>
      <c r="GNY63" s="48"/>
      <c r="GNZ63" s="48"/>
      <c r="GOA63" s="48"/>
      <c r="GOB63" s="48"/>
      <c r="GOC63" s="48"/>
      <c r="GOD63" s="48"/>
      <c r="GOE63" s="48"/>
      <c r="GOF63" s="48"/>
      <c r="GOG63" s="48"/>
      <c r="GOH63" s="48"/>
      <c r="GOI63" s="48"/>
      <c r="GOJ63" s="48"/>
      <c r="GOK63" s="48"/>
      <c r="GOL63" s="48"/>
      <c r="GOM63" s="48"/>
      <c r="GON63" s="48"/>
      <c r="GOO63" s="48"/>
      <c r="GOP63" s="48"/>
      <c r="GOQ63" s="48"/>
      <c r="GOR63" s="48"/>
      <c r="GOS63" s="48"/>
      <c r="GOT63" s="48"/>
      <c r="GOU63" s="48"/>
      <c r="GOV63" s="48"/>
      <c r="GOW63" s="48"/>
      <c r="GOX63" s="48"/>
      <c r="GOY63" s="48"/>
      <c r="GOZ63" s="48"/>
      <c r="GPA63" s="48"/>
      <c r="GPB63" s="48"/>
      <c r="GPC63" s="48"/>
      <c r="GPD63" s="48"/>
      <c r="GPE63" s="48"/>
      <c r="GPF63" s="48"/>
      <c r="GPG63" s="48"/>
      <c r="GPH63" s="48"/>
      <c r="GPI63" s="48"/>
      <c r="GPJ63" s="48"/>
      <c r="GPK63" s="48"/>
      <c r="GPL63" s="48"/>
      <c r="GPM63" s="48"/>
      <c r="GPN63" s="48"/>
      <c r="GPO63" s="48"/>
      <c r="GPP63" s="48"/>
      <c r="GPQ63" s="48"/>
      <c r="GPR63" s="48"/>
      <c r="GPS63" s="48"/>
      <c r="GPT63" s="48"/>
      <c r="GPU63" s="48"/>
      <c r="GPV63" s="48"/>
      <c r="GPW63" s="48"/>
      <c r="GPX63" s="48"/>
      <c r="GPY63" s="48"/>
      <c r="GPZ63" s="48"/>
      <c r="GQA63" s="48"/>
      <c r="GQB63" s="48"/>
      <c r="GQC63" s="48"/>
      <c r="GQD63" s="48"/>
      <c r="GQE63" s="48"/>
      <c r="GQF63" s="48"/>
      <c r="GQG63" s="48"/>
      <c r="GQH63" s="48"/>
      <c r="GQI63" s="48"/>
      <c r="GQJ63" s="48"/>
      <c r="GQK63" s="48"/>
      <c r="GQL63" s="48"/>
      <c r="GQM63" s="48"/>
      <c r="GQN63" s="48"/>
      <c r="GQO63" s="48"/>
      <c r="GQP63" s="48"/>
      <c r="GQQ63" s="48"/>
      <c r="GQR63" s="48"/>
      <c r="GQS63" s="48"/>
      <c r="GQT63" s="48"/>
      <c r="GQU63" s="48"/>
      <c r="GQV63" s="48"/>
      <c r="GQW63" s="48"/>
      <c r="GQX63" s="48"/>
      <c r="GQY63" s="48"/>
      <c r="GQZ63" s="48"/>
      <c r="GRA63" s="48"/>
      <c r="GRB63" s="48"/>
      <c r="GRC63" s="48"/>
      <c r="GRD63" s="48"/>
      <c r="GRE63" s="48"/>
      <c r="GRF63" s="48"/>
      <c r="GRG63" s="48"/>
      <c r="GRH63" s="48"/>
      <c r="GRI63" s="48"/>
      <c r="GRJ63" s="48"/>
      <c r="GRK63" s="48"/>
      <c r="GRL63" s="48"/>
      <c r="GRM63" s="48"/>
      <c r="GRN63" s="48"/>
      <c r="GRO63" s="48"/>
      <c r="GRP63" s="48"/>
      <c r="GRQ63" s="48"/>
      <c r="GRR63" s="48"/>
      <c r="GRS63" s="48"/>
      <c r="GRT63" s="48"/>
      <c r="GRU63" s="48"/>
      <c r="GRV63" s="48"/>
      <c r="GRW63" s="48"/>
      <c r="GRX63" s="48"/>
      <c r="GRY63" s="48"/>
      <c r="GRZ63" s="48"/>
      <c r="GSA63" s="48"/>
      <c r="GSB63" s="48"/>
      <c r="GSC63" s="48"/>
      <c r="GSD63" s="48"/>
      <c r="GSE63" s="48"/>
      <c r="GSF63" s="48"/>
      <c r="GSG63" s="48"/>
      <c r="GSH63" s="48"/>
      <c r="GSI63" s="48"/>
      <c r="GSJ63" s="48"/>
      <c r="GSK63" s="48"/>
      <c r="GSL63" s="48"/>
      <c r="GSM63" s="48"/>
      <c r="GSN63" s="48"/>
      <c r="GSO63" s="48"/>
      <c r="GSP63" s="48"/>
      <c r="GSQ63" s="48"/>
      <c r="GSR63" s="48"/>
      <c r="GSS63" s="48"/>
      <c r="GST63" s="48"/>
      <c r="GSU63" s="48"/>
      <c r="GSV63" s="48"/>
      <c r="GSW63" s="48"/>
      <c r="GSX63" s="48"/>
      <c r="GSY63" s="48"/>
      <c r="GSZ63" s="48"/>
      <c r="GTA63" s="48"/>
      <c r="GTB63" s="48"/>
      <c r="GTC63" s="48"/>
      <c r="GTD63" s="48"/>
      <c r="GTE63" s="48"/>
      <c r="GTF63" s="48"/>
      <c r="GTG63" s="48"/>
      <c r="GTH63" s="48"/>
      <c r="GTI63" s="48"/>
      <c r="GTJ63" s="48"/>
      <c r="GTK63" s="48"/>
      <c r="GTL63" s="48"/>
      <c r="GTM63" s="48"/>
      <c r="GTN63" s="48"/>
      <c r="GTO63" s="48"/>
      <c r="GTP63" s="48"/>
      <c r="GTQ63" s="48"/>
      <c r="GTR63" s="48"/>
      <c r="GTS63" s="48"/>
      <c r="GTT63" s="48"/>
      <c r="GTU63" s="48"/>
      <c r="GTV63" s="48"/>
      <c r="GTW63" s="48"/>
      <c r="GTX63" s="48"/>
      <c r="GTY63" s="48"/>
      <c r="GTZ63" s="48"/>
      <c r="GUA63" s="48"/>
      <c r="GUB63" s="48"/>
      <c r="GUC63" s="48"/>
      <c r="GUD63" s="48"/>
      <c r="GUE63" s="48"/>
      <c r="GUF63" s="48"/>
      <c r="GUG63" s="48"/>
      <c r="GUH63" s="48"/>
      <c r="GUI63" s="48"/>
      <c r="GUJ63" s="48"/>
      <c r="GUK63" s="48"/>
      <c r="GUL63" s="48"/>
      <c r="GUM63" s="48"/>
      <c r="GUN63" s="48"/>
      <c r="GUO63" s="48"/>
      <c r="GUP63" s="48"/>
      <c r="GUQ63" s="48"/>
      <c r="GUR63" s="48"/>
      <c r="GUS63" s="48"/>
      <c r="GUT63" s="48"/>
      <c r="GUU63" s="48"/>
      <c r="GUV63" s="48"/>
      <c r="GUW63" s="48"/>
      <c r="GUX63" s="48"/>
      <c r="GUY63" s="48"/>
      <c r="GUZ63" s="48"/>
      <c r="GVA63" s="48"/>
      <c r="GVB63" s="48"/>
      <c r="GVC63" s="48"/>
      <c r="GVD63" s="48"/>
      <c r="GVE63" s="48"/>
      <c r="GVF63" s="48"/>
      <c r="GVG63" s="48"/>
      <c r="GVH63" s="48"/>
      <c r="GVI63" s="48"/>
      <c r="GVJ63" s="48"/>
      <c r="GVK63" s="48"/>
      <c r="GVL63" s="48"/>
      <c r="GVM63" s="48"/>
      <c r="GVN63" s="48"/>
      <c r="GVO63" s="48"/>
      <c r="GVP63" s="48"/>
      <c r="GVQ63" s="48"/>
      <c r="GVR63" s="48"/>
      <c r="GVS63" s="48"/>
      <c r="GVT63" s="48"/>
      <c r="GVU63" s="48"/>
      <c r="GVV63" s="48"/>
      <c r="GVW63" s="48"/>
      <c r="GVX63" s="48"/>
      <c r="GVY63" s="48"/>
      <c r="GVZ63" s="48"/>
      <c r="GWA63" s="48"/>
      <c r="GWB63" s="48"/>
      <c r="GWC63" s="48"/>
      <c r="GWD63" s="48"/>
      <c r="GWE63" s="48"/>
      <c r="GWF63" s="48"/>
      <c r="GWG63" s="48"/>
      <c r="GWH63" s="48"/>
      <c r="GWI63" s="48"/>
      <c r="GWJ63" s="48"/>
      <c r="GWK63" s="48"/>
      <c r="GWL63" s="48"/>
      <c r="GWM63" s="48"/>
      <c r="GWN63" s="48"/>
      <c r="GWO63" s="48"/>
      <c r="GWP63" s="48"/>
      <c r="GWQ63" s="48"/>
      <c r="GWR63" s="48"/>
      <c r="GWS63" s="48"/>
      <c r="GWT63" s="48"/>
      <c r="GWU63" s="48"/>
      <c r="GWV63" s="48"/>
      <c r="GWW63" s="48"/>
      <c r="GWX63" s="48"/>
      <c r="GWY63" s="48"/>
      <c r="GWZ63" s="48"/>
      <c r="GXA63" s="48"/>
      <c r="GXB63" s="48"/>
      <c r="GXC63" s="48"/>
      <c r="GXD63" s="48"/>
      <c r="GXE63" s="48"/>
      <c r="GXF63" s="48"/>
      <c r="GXG63" s="48"/>
      <c r="GXH63" s="48"/>
      <c r="GXI63" s="48"/>
      <c r="GXJ63" s="48"/>
      <c r="GXK63" s="48"/>
      <c r="GXL63" s="48"/>
      <c r="GXM63" s="48"/>
      <c r="GXN63" s="48"/>
      <c r="GXO63" s="48"/>
      <c r="GXP63" s="48"/>
      <c r="GXQ63" s="48"/>
      <c r="GXR63" s="48"/>
      <c r="GXS63" s="48"/>
      <c r="GXT63" s="48"/>
      <c r="GXU63" s="48"/>
      <c r="GXV63" s="48"/>
      <c r="GXW63" s="48"/>
      <c r="GXX63" s="48"/>
      <c r="GXY63" s="48"/>
      <c r="GXZ63" s="48"/>
      <c r="GYA63" s="48"/>
      <c r="GYB63" s="48"/>
      <c r="GYC63" s="48"/>
      <c r="GYD63" s="48"/>
      <c r="GYE63" s="48"/>
      <c r="GYF63" s="48"/>
      <c r="GYG63" s="48"/>
      <c r="GYH63" s="48"/>
      <c r="GYI63" s="48"/>
      <c r="GYJ63" s="48"/>
      <c r="GYK63" s="48"/>
      <c r="GYL63" s="48"/>
      <c r="GYM63" s="48"/>
      <c r="GYN63" s="48"/>
      <c r="GYO63" s="48"/>
      <c r="GYP63" s="48"/>
      <c r="GYQ63" s="48"/>
      <c r="GYR63" s="48"/>
      <c r="GYS63" s="48"/>
      <c r="GYT63" s="48"/>
      <c r="GYU63" s="48"/>
      <c r="GYV63" s="48"/>
      <c r="GYW63" s="48"/>
      <c r="GYX63" s="48"/>
      <c r="GYY63" s="48"/>
      <c r="GYZ63" s="48"/>
      <c r="GZA63" s="48"/>
      <c r="GZB63" s="48"/>
      <c r="GZC63" s="48"/>
      <c r="GZD63" s="48"/>
      <c r="GZE63" s="48"/>
      <c r="GZF63" s="48"/>
      <c r="GZG63" s="48"/>
      <c r="GZH63" s="48"/>
      <c r="GZI63" s="48"/>
      <c r="GZJ63" s="48"/>
      <c r="GZK63" s="48"/>
      <c r="GZL63" s="48"/>
      <c r="GZM63" s="48"/>
      <c r="GZN63" s="48"/>
      <c r="GZO63" s="48"/>
      <c r="GZP63" s="48"/>
      <c r="GZQ63" s="48"/>
      <c r="GZR63" s="48"/>
      <c r="GZS63" s="48"/>
      <c r="GZT63" s="48"/>
      <c r="GZU63" s="48"/>
      <c r="GZV63" s="48"/>
      <c r="GZW63" s="48"/>
      <c r="GZX63" s="48"/>
      <c r="GZY63" s="48"/>
      <c r="GZZ63" s="48"/>
      <c r="HAA63" s="48"/>
      <c r="HAB63" s="48"/>
      <c r="HAC63" s="48"/>
      <c r="HAD63" s="48"/>
      <c r="HAE63" s="48"/>
      <c r="HAF63" s="48"/>
      <c r="HAG63" s="48"/>
      <c r="HAH63" s="48"/>
      <c r="HAI63" s="48"/>
      <c r="HAJ63" s="48"/>
      <c r="HAK63" s="48"/>
      <c r="HAL63" s="48"/>
      <c r="HAM63" s="48"/>
      <c r="HAN63" s="48"/>
      <c r="HAO63" s="48"/>
      <c r="HAP63" s="48"/>
      <c r="HAQ63" s="48"/>
      <c r="HAR63" s="48"/>
      <c r="HAS63" s="48"/>
      <c r="HAT63" s="48"/>
      <c r="HAU63" s="48"/>
      <c r="HAV63" s="48"/>
      <c r="HAW63" s="48"/>
      <c r="HAX63" s="48"/>
      <c r="HAY63" s="48"/>
      <c r="HAZ63" s="48"/>
      <c r="HBA63" s="48"/>
      <c r="HBB63" s="48"/>
      <c r="HBC63" s="48"/>
      <c r="HBD63" s="48"/>
      <c r="HBE63" s="48"/>
      <c r="HBF63" s="48"/>
      <c r="HBG63" s="48"/>
      <c r="HBH63" s="48"/>
      <c r="HBI63" s="48"/>
      <c r="HBJ63" s="48"/>
      <c r="HBK63" s="48"/>
      <c r="HBL63" s="48"/>
      <c r="HBM63" s="48"/>
      <c r="HBN63" s="48"/>
      <c r="HBO63" s="48"/>
      <c r="HBP63" s="48"/>
      <c r="HBQ63" s="48"/>
      <c r="HBR63" s="48"/>
      <c r="HBS63" s="48"/>
      <c r="HBT63" s="48"/>
      <c r="HBU63" s="48"/>
      <c r="HBV63" s="48"/>
      <c r="HBW63" s="48"/>
      <c r="HBX63" s="48"/>
      <c r="HBY63" s="48"/>
      <c r="HBZ63" s="48"/>
      <c r="HCA63" s="48"/>
      <c r="HCB63" s="48"/>
      <c r="HCC63" s="48"/>
      <c r="HCD63" s="48"/>
      <c r="HCE63" s="48"/>
      <c r="HCF63" s="48"/>
      <c r="HCG63" s="48"/>
      <c r="HCH63" s="48"/>
      <c r="HCI63" s="48"/>
      <c r="HCJ63" s="48"/>
      <c r="HCK63" s="48"/>
      <c r="HCL63" s="48"/>
      <c r="HCM63" s="48"/>
      <c r="HCN63" s="48"/>
      <c r="HCO63" s="48"/>
      <c r="HCP63" s="48"/>
      <c r="HCQ63" s="48"/>
      <c r="HCR63" s="48"/>
      <c r="HCS63" s="48"/>
      <c r="HCT63" s="48"/>
      <c r="HCU63" s="48"/>
      <c r="HCV63" s="48"/>
      <c r="HCW63" s="48"/>
      <c r="HCX63" s="48"/>
      <c r="HCY63" s="48"/>
      <c r="HCZ63" s="48"/>
      <c r="HDA63" s="48"/>
      <c r="HDB63" s="48"/>
      <c r="HDC63" s="48"/>
      <c r="HDD63" s="48"/>
      <c r="HDE63" s="48"/>
      <c r="HDF63" s="48"/>
      <c r="HDG63" s="48"/>
      <c r="HDH63" s="48"/>
      <c r="HDI63" s="48"/>
      <c r="HDJ63" s="48"/>
      <c r="HDK63" s="48"/>
      <c r="HDL63" s="48"/>
      <c r="HDM63" s="48"/>
      <c r="HDN63" s="48"/>
      <c r="HDO63" s="48"/>
      <c r="HDP63" s="48"/>
      <c r="HDQ63" s="48"/>
      <c r="HDR63" s="48"/>
      <c r="HDS63" s="48"/>
      <c r="HDT63" s="48"/>
      <c r="HDU63" s="48"/>
      <c r="HDV63" s="48"/>
      <c r="HDW63" s="48"/>
      <c r="HDX63" s="48"/>
      <c r="HDY63" s="48"/>
      <c r="HDZ63" s="48"/>
      <c r="HEA63" s="48"/>
      <c r="HEB63" s="48"/>
      <c r="HEC63" s="48"/>
      <c r="HED63" s="48"/>
      <c r="HEE63" s="48"/>
      <c r="HEF63" s="48"/>
      <c r="HEG63" s="48"/>
      <c r="HEH63" s="48"/>
      <c r="HEI63" s="48"/>
      <c r="HEJ63" s="48"/>
      <c r="HEK63" s="48"/>
      <c r="HEL63" s="48"/>
      <c r="HEM63" s="48"/>
      <c r="HEN63" s="48"/>
      <c r="HEO63" s="48"/>
      <c r="HEP63" s="48"/>
      <c r="HEQ63" s="48"/>
      <c r="HER63" s="48"/>
      <c r="HES63" s="48"/>
      <c r="HET63" s="48"/>
      <c r="HEU63" s="48"/>
      <c r="HEV63" s="48"/>
      <c r="HEW63" s="48"/>
      <c r="HEX63" s="48"/>
      <c r="HEY63" s="48"/>
      <c r="HEZ63" s="48"/>
      <c r="HFA63" s="48"/>
      <c r="HFB63" s="48"/>
      <c r="HFC63" s="48"/>
      <c r="HFD63" s="48"/>
      <c r="HFE63" s="48"/>
      <c r="HFF63" s="48"/>
      <c r="HFG63" s="48"/>
      <c r="HFH63" s="48"/>
      <c r="HFI63" s="48"/>
      <c r="HFJ63" s="48"/>
      <c r="HFK63" s="48"/>
      <c r="HFL63" s="48"/>
      <c r="HFM63" s="48"/>
      <c r="HFN63" s="48"/>
      <c r="HFO63" s="48"/>
      <c r="HFP63" s="48"/>
      <c r="HFQ63" s="48"/>
      <c r="HFR63" s="48"/>
      <c r="HFS63" s="48"/>
      <c r="HFT63" s="48"/>
      <c r="HFU63" s="48"/>
      <c r="HFV63" s="48"/>
      <c r="HFW63" s="48"/>
      <c r="HFX63" s="48"/>
      <c r="HFY63" s="48"/>
      <c r="HFZ63" s="48"/>
      <c r="HGA63" s="48"/>
      <c r="HGB63" s="48"/>
      <c r="HGC63" s="48"/>
      <c r="HGD63" s="48"/>
      <c r="HGE63" s="48"/>
      <c r="HGF63" s="48"/>
      <c r="HGG63" s="48"/>
      <c r="HGH63" s="48"/>
      <c r="HGI63" s="48"/>
      <c r="HGJ63" s="48"/>
      <c r="HGK63" s="48"/>
      <c r="HGL63" s="48"/>
      <c r="HGM63" s="48"/>
      <c r="HGN63" s="48"/>
      <c r="HGO63" s="48"/>
      <c r="HGP63" s="48"/>
      <c r="HGQ63" s="48"/>
      <c r="HGR63" s="48"/>
      <c r="HGS63" s="48"/>
      <c r="HGT63" s="48"/>
      <c r="HGU63" s="48"/>
      <c r="HGV63" s="48"/>
      <c r="HGW63" s="48"/>
      <c r="HGX63" s="48"/>
      <c r="HGY63" s="48"/>
      <c r="HGZ63" s="48"/>
      <c r="HHA63" s="48"/>
      <c r="HHB63" s="48"/>
      <c r="HHC63" s="48"/>
      <c r="HHD63" s="48"/>
      <c r="HHE63" s="48"/>
      <c r="HHF63" s="48"/>
      <c r="HHG63" s="48"/>
      <c r="HHH63" s="48"/>
      <c r="HHI63" s="48"/>
      <c r="HHJ63" s="48"/>
      <c r="HHK63" s="48"/>
      <c r="HHL63" s="48"/>
      <c r="HHM63" s="48"/>
      <c r="HHN63" s="48"/>
      <c r="HHO63" s="48"/>
      <c r="HHP63" s="48"/>
      <c r="HHQ63" s="48"/>
      <c r="HHR63" s="48"/>
      <c r="HHS63" s="48"/>
      <c r="HHT63" s="48"/>
      <c r="HHU63" s="48"/>
      <c r="HHV63" s="48"/>
      <c r="HHW63" s="48"/>
      <c r="HHX63" s="48"/>
      <c r="HHY63" s="48"/>
      <c r="HHZ63" s="48"/>
      <c r="HIA63" s="48"/>
      <c r="HIB63" s="48"/>
      <c r="HIC63" s="48"/>
      <c r="HID63" s="48"/>
      <c r="HIE63" s="48"/>
      <c r="HIF63" s="48"/>
      <c r="HIG63" s="48"/>
      <c r="HIH63" s="48"/>
      <c r="HII63" s="48"/>
      <c r="HIJ63" s="48"/>
      <c r="HIK63" s="48"/>
      <c r="HIL63" s="48"/>
      <c r="HIM63" s="48"/>
      <c r="HIN63" s="48"/>
      <c r="HIO63" s="48"/>
      <c r="HIP63" s="48"/>
      <c r="HIQ63" s="48"/>
      <c r="HIR63" s="48"/>
      <c r="HIS63" s="48"/>
      <c r="HIT63" s="48"/>
      <c r="HIU63" s="48"/>
      <c r="HIV63" s="48"/>
      <c r="HIW63" s="48"/>
      <c r="HIX63" s="48"/>
      <c r="HIY63" s="48"/>
      <c r="HIZ63" s="48"/>
      <c r="HJA63" s="48"/>
      <c r="HJB63" s="48"/>
      <c r="HJC63" s="48"/>
      <c r="HJD63" s="48"/>
      <c r="HJE63" s="48"/>
      <c r="HJF63" s="48"/>
      <c r="HJG63" s="48"/>
      <c r="HJH63" s="48"/>
      <c r="HJI63" s="48"/>
      <c r="HJJ63" s="48"/>
      <c r="HJK63" s="48"/>
      <c r="HJL63" s="48"/>
      <c r="HJM63" s="48"/>
      <c r="HJN63" s="48"/>
      <c r="HJO63" s="48"/>
      <c r="HJP63" s="48"/>
      <c r="HJQ63" s="48"/>
      <c r="HJR63" s="48"/>
      <c r="HJS63" s="48"/>
      <c r="HJT63" s="48"/>
      <c r="HJU63" s="48"/>
      <c r="HJV63" s="48"/>
      <c r="HJW63" s="48"/>
      <c r="HJX63" s="48"/>
      <c r="HJY63" s="48"/>
      <c r="HJZ63" s="48"/>
      <c r="HKA63" s="48"/>
      <c r="HKB63" s="48"/>
      <c r="HKC63" s="48"/>
      <c r="HKD63" s="48"/>
      <c r="HKE63" s="48"/>
      <c r="HKF63" s="48"/>
      <c r="HKG63" s="48"/>
      <c r="HKH63" s="48"/>
      <c r="HKI63" s="48"/>
      <c r="HKJ63" s="48"/>
      <c r="HKK63" s="48"/>
      <c r="HKL63" s="48"/>
      <c r="HKM63" s="48"/>
      <c r="HKN63" s="48"/>
      <c r="HKO63" s="48"/>
      <c r="HKP63" s="48"/>
      <c r="HKQ63" s="48"/>
      <c r="HKR63" s="48"/>
      <c r="HKS63" s="48"/>
      <c r="HKT63" s="48"/>
      <c r="HKU63" s="48"/>
      <c r="HKV63" s="48"/>
      <c r="HKW63" s="48"/>
      <c r="HKX63" s="48"/>
      <c r="HKY63" s="48"/>
      <c r="HKZ63" s="48"/>
      <c r="HLA63" s="48"/>
      <c r="HLB63" s="48"/>
      <c r="HLC63" s="48"/>
      <c r="HLD63" s="48"/>
      <c r="HLE63" s="48"/>
      <c r="HLF63" s="48"/>
      <c r="HLG63" s="48"/>
      <c r="HLH63" s="48"/>
      <c r="HLI63" s="48"/>
      <c r="HLJ63" s="48"/>
      <c r="HLK63" s="48"/>
      <c r="HLL63" s="48"/>
      <c r="HLM63" s="48"/>
      <c r="HLN63" s="48"/>
      <c r="HLO63" s="48"/>
      <c r="HLP63" s="48"/>
      <c r="HLQ63" s="48"/>
      <c r="HLR63" s="48"/>
      <c r="HLS63" s="48"/>
      <c r="HLT63" s="48"/>
      <c r="HLU63" s="48"/>
      <c r="HLV63" s="48"/>
      <c r="HLW63" s="48"/>
      <c r="HLX63" s="48"/>
      <c r="HLY63" s="48"/>
      <c r="HLZ63" s="48"/>
      <c r="HMA63" s="48"/>
      <c r="HMB63" s="48"/>
      <c r="HMC63" s="48"/>
      <c r="HMD63" s="48"/>
      <c r="HME63" s="48"/>
      <c r="HMF63" s="48"/>
      <c r="HMG63" s="48"/>
      <c r="HMH63" s="48"/>
      <c r="HMI63" s="48"/>
      <c r="HMJ63" s="48"/>
      <c r="HMK63" s="48"/>
      <c r="HML63" s="48"/>
      <c r="HMM63" s="48"/>
      <c r="HMN63" s="48"/>
      <c r="HMO63" s="48"/>
      <c r="HMP63" s="48"/>
      <c r="HMQ63" s="48"/>
      <c r="HMR63" s="48"/>
      <c r="HMS63" s="48"/>
      <c r="HMT63" s="48"/>
      <c r="HMU63" s="48"/>
      <c r="HMV63" s="48"/>
      <c r="HMW63" s="48"/>
      <c r="HMX63" s="48"/>
      <c r="HMY63" s="48"/>
      <c r="HMZ63" s="48"/>
      <c r="HNA63" s="48"/>
      <c r="HNB63" s="48"/>
      <c r="HNC63" s="48"/>
      <c r="HND63" s="48"/>
      <c r="HNE63" s="48"/>
      <c r="HNF63" s="48"/>
      <c r="HNG63" s="48"/>
      <c r="HNH63" s="48"/>
      <c r="HNI63" s="48"/>
      <c r="HNJ63" s="48"/>
      <c r="HNK63" s="48"/>
      <c r="HNL63" s="48"/>
      <c r="HNM63" s="48"/>
      <c r="HNN63" s="48"/>
      <c r="HNO63" s="48"/>
      <c r="HNP63" s="48"/>
      <c r="HNQ63" s="48"/>
      <c r="HNR63" s="48"/>
      <c r="HNS63" s="48"/>
      <c r="HNT63" s="48"/>
      <c r="HNU63" s="48"/>
      <c r="HNV63" s="48"/>
      <c r="HNW63" s="48"/>
      <c r="HNX63" s="48"/>
      <c r="HNY63" s="48"/>
      <c r="HNZ63" s="48"/>
      <c r="HOA63" s="48"/>
      <c r="HOB63" s="48"/>
      <c r="HOC63" s="48"/>
      <c r="HOD63" s="48"/>
      <c r="HOE63" s="48"/>
      <c r="HOF63" s="48"/>
      <c r="HOG63" s="48"/>
      <c r="HOH63" s="48"/>
      <c r="HOI63" s="48"/>
      <c r="HOJ63" s="48"/>
      <c r="HOK63" s="48"/>
      <c r="HOL63" s="48"/>
      <c r="HOM63" s="48"/>
      <c r="HON63" s="48"/>
      <c r="HOO63" s="48"/>
      <c r="HOP63" s="48"/>
      <c r="HOQ63" s="48"/>
      <c r="HOR63" s="48"/>
      <c r="HOS63" s="48"/>
      <c r="HOT63" s="48"/>
      <c r="HOU63" s="48"/>
      <c r="HOV63" s="48"/>
      <c r="HOW63" s="48"/>
      <c r="HOX63" s="48"/>
      <c r="HOY63" s="48"/>
      <c r="HOZ63" s="48"/>
      <c r="HPA63" s="48"/>
      <c r="HPB63" s="48"/>
      <c r="HPC63" s="48"/>
      <c r="HPD63" s="48"/>
      <c r="HPE63" s="48"/>
      <c r="HPF63" s="48"/>
      <c r="HPG63" s="48"/>
      <c r="HPH63" s="48"/>
      <c r="HPI63" s="48"/>
      <c r="HPJ63" s="48"/>
      <c r="HPK63" s="48"/>
      <c r="HPL63" s="48"/>
      <c r="HPM63" s="48"/>
      <c r="HPN63" s="48"/>
      <c r="HPO63" s="48"/>
      <c r="HPP63" s="48"/>
      <c r="HPQ63" s="48"/>
      <c r="HPR63" s="48"/>
      <c r="HPS63" s="48"/>
      <c r="HPT63" s="48"/>
      <c r="HPU63" s="48"/>
      <c r="HPV63" s="48"/>
      <c r="HPW63" s="48"/>
      <c r="HPX63" s="48"/>
      <c r="HPY63" s="48"/>
      <c r="HPZ63" s="48"/>
      <c r="HQA63" s="48"/>
      <c r="HQB63" s="48"/>
      <c r="HQC63" s="48"/>
      <c r="HQD63" s="48"/>
      <c r="HQE63" s="48"/>
      <c r="HQF63" s="48"/>
      <c r="HQG63" s="48"/>
      <c r="HQH63" s="48"/>
      <c r="HQI63" s="48"/>
      <c r="HQJ63" s="48"/>
      <c r="HQK63" s="48"/>
      <c r="HQL63" s="48"/>
      <c r="HQM63" s="48"/>
      <c r="HQN63" s="48"/>
      <c r="HQO63" s="48"/>
      <c r="HQP63" s="48"/>
      <c r="HQQ63" s="48"/>
      <c r="HQR63" s="48"/>
      <c r="HQS63" s="48"/>
      <c r="HQT63" s="48"/>
      <c r="HQU63" s="48"/>
      <c r="HQV63" s="48"/>
      <c r="HQW63" s="48"/>
      <c r="HQX63" s="48"/>
      <c r="HQY63" s="48"/>
      <c r="HQZ63" s="48"/>
      <c r="HRA63" s="48"/>
      <c r="HRB63" s="48"/>
      <c r="HRC63" s="48"/>
      <c r="HRD63" s="48"/>
      <c r="HRE63" s="48"/>
      <c r="HRF63" s="48"/>
      <c r="HRG63" s="48"/>
      <c r="HRH63" s="48"/>
      <c r="HRI63" s="48"/>
      <c r="HRJ63" s="48"/>
      <c r="HRK63" s="48"/>
      <c r="HRL63" s="48"/>
      <c r="HRM63" s="48"/>
      <c r="HRN63" s="48"/>
      <c r="HRO63" s="48"/>
      <c r="HRP63" s="48"/>
      <c r="HRQ63" s="48"/>
      <c r="HRR63" s="48"/>
      <c r="HRS63" s="48"/>
      <c r="HRT63" s="48"/>
      <c r="HRU63" s="48"/>
      <c r="HRV63" s="48"/>
      <c r="HRW63" s="48"/>
      <c r="HRX63" s="48"/>
      <c r="HRY63" s="48"/>
      <c r="HRZ63" s="48"/>
      <c r="HSA63" s="48"/>
      <c r="HSB63" s="48"/>
      <c r="HSC63" s="48"/>
      <c r="HSD63" s="48"/>
      <c r="HSE63" s="48"/>
      <c r="HSF63" s="48"/>
      <c r="HSG63" s="48"/>
      <c r="HSH63" s="48"/>
      <c r="HSI63" s="48"/>
      <c r="HSJ63" s="48"/>
      <c r="HSK63" s="48"/>
      <c r="HSL63" s="48"/>
      <c r="HSM63" s="48"/>
      <c r="HSN63" s="48"/>
      <c r="HSO63" s="48"/>
      <c r="HSP63" s="48"/>
      <c r="HSQ63" s="48"/>
      <c r="HSR63" s="48"/>
      <c r="HSS63" s="48"/>
      <c r="HST63" s="48"/>
      <c r="HSU63" s="48"/>
      <c r="HSV63" s="48"/>
      <c r="HSW63" s="48"/>
      <c r="HSX63" s="48"/>
      <c r="HSY63" s="48"/>
      <c r="HSZ63" s="48"/>
      <c r="HTA63" s="48"/>
      <c r="HTB63" s="48"/>
      <c r="HTC63" s="48"/>
      <c r="HTD63" s="48"/>
      <c r="HTE63" s="48"/>
      <c r="HTF63" s="48"/>
      <c r="HTG63" s="48"/>
      <c r="HTH63" s="48"/>
      <c r="HTI63" s="48"/>
      <c r="HTJ63" s="48"/>
      <c r="HTK63" s="48"/>
      <c r="HTL63" s="48"/>
      <c r="HTM63" s="48"/>
      <c r="HTN63" s="48"/>
      <c r="HTO63" s="48"/>
      <c r="HTP63" s="48"/>
      <c r="HTQ63" s="48"/>
      <c r="HTR63" s="48"/>
      <c r="HTS63" s="48"/>
      <c r="HTT63" s="48"/>
      <c r="HTU63" s="48"/>
      <c r="HTV63" s="48"/>
      <c r="HTW63" s="48"/>
      <c r="HTX63" s="48"/>
      <c r="HTY63" s="48"/>
      <c r="HTZ63" s="48"/>
      <c r="HUA63" s="48"/>
      <c r="HUB63" s="48"/>
      <c r="HUC63" s="48"/>
      <c r="HUD63" s="48"/>
      <c r="HUE63" s="48"/>
      <c r="HUF63" s="48"/>
      <c r="HUG63" s="48"/>
      <c r="HUH63" s="48"/>
      <c r="HUI63" s="48"/>
      <c r="HUJ63" s="48"/>
      <c r="HUK63" s="48"/>
      <c r="HUL63" s="48"/>
      <c r="HUM63" s="48"/>
      <c r="HUN63" s="48"/>
      <c r="HUO63" s="48"/>
      <c r="HUP63" s="48"/>
      <c r="HUQ63" s="48"/>
      <c r="HUR63" s="48"/>
      <c r="HUS63" s="48"/>
      <c r="HUT63" s="48"/>
      <c r="HUU63" s="48"/>
      <c r="HUV63" s="48"/>
      <c r="HUW63" s="48"/>
      <c r="HUX63" s="48"/>
      <c r="HUY63" s="48"/>
      <c r="HUZ63" s="48"/>
      <c r="HVA63" s="48"/>
      <c r="HVB63" s="48"/>
      <c r="HVC63" s="48"/>
      <c r="HVD63" s="48"/>
      <c r="HVE63" s="48"/>
      <c r="HVF63" s="48"/>
      <c r="HVG63" s="48"/>
      <c r="HVH63" s="48"/>
      <c r="HVI63" s="48"/>
      <c r="HVJ63" s="48"/>
      <c r="HVK63" s="48"/>
      <c r="HVL63" s="48"/>
      <c r="HVM63" s="48"/>
      <c r="HVN63" s="48"/>
      <c r="HVO63" s="48"/>
      <c r="HVP63" s="48"/>
      <c r="HVQ63" s="48"/>
      <c r="HVR63" s="48"/>
      <c r="HVS63" s="48"/>
      <c r="HVT63" s="48"/>
      <c r="HVU63" s="48"/>
      <c r="HVV63" s="48"/>
      <c r="HVW63" s="48"/>
      <c r="HVX63" s="48"/>
      <c r="HVY63" s="48"/>
      <c r="HVZ63" s="48"/>
      <c r="HWA63" s="48"/>
      <c r="HWB63" s="48"/>
      <c r="HWC63" s="48"/>
      <c r="HWD63" s="48"/>
      <c r="HWE63" s="48"/>
      <c r="HWF63" s="48"/>
      <c r="HWG63" s="48"/>
      <c r="HWH63" s="48"/>
      <c r="HWI63" s="48"/>
      <c r="HWJ63" s="48"/>
      <c r="HWK63" s="48"/>
      <c r="HWL63" s="48"/>
      <c r="HWM63" s="48"/>
      <c r="HWN63" s="48"/>
      <c r="HWO63" s="48"/>
      <c r="HWP63" s="48"/>
      <c r="HWQ63" s="48"/>
      <c r="HWR63" s="48"/>
      <c r="HWS63" s="48"/>
      <c r="HWT63" s="48"/>
      <c r="HWU63" s="48"/>
      <c r="HWV63" s="48"/>
      <c r="HWW63" s="48"/>
      <c r="HWX63" s="48"/>
      <c r="HWY63" s="48"/>
      <c r="HWZ63" s="48"/>
      <c r="HXA63" s="48"/>
      <c r="HXB63" s="48"/>
      <c r="HXC63" s="48"/>
      <c r="HXD63" s="48"/>
      <c r="HXE63" s="48"/>
      <c r="HXF63" s="48"/>
      <c r="HXG63" s="48"/>
      <c r="HXH63" s="48"/>
      <c r="HXI63" s="48"/>
      <c r="HXJ63" s="48"/>
      <c r="HXK63" s="48"/>
      <c r="HXL63" s="48"/>
      <c r="HXM63" s="48"/>
      <c r="HXN63" s="48"/>
      <c r="HXO63" s="48"/>
      <c r="HXP63" s="48"/>
      <c r="HXQ63" s="48"/>
      <c r="HXR63" s="48"/>
      <c r="HXS63" s="48"/>
      <c r="HXT63" s="48"/>
      <c r="HXU63" s="48"/>
      <c r="HXV63" s="48"/>
      <c r="HXW63" s="48"/>
      <c r="HXX63" s="48"/>
      <c r="HXY63" s="48"/>
      <c r="HXZ63" s="48"/>
      <c r="HYA63" s="48"/>
      <c r="HYB63" s="48"/>
      <c r="HYC63" s="48"/>
      <c r="HYD63" s="48"/>
      <c r="HYE63" s="48"/>
      <c r="HYF63" s="48"/>
      <c r="HYG63" s="48"/>
      <c r="HYH63" s="48"/>
      <c r="HYI63" s="48"/>
      <c r="HYJ63" s="48"/>
      <c r="HYK63" s="48"/>
      <c r="HYL63" s="48"/>
      <c r="HYM63" s="48"/>
      <c r="HYN63" s="48"/>
      <c r="HYO63" s="48"/>
      <c r="HYP63" s="48"/>
      <c r="HYQ63" s="48"/>
      <c r="HYR63" s="48"/>
      <c r="HYS63" s="48"/>
      <c r="HYT63" s="48"/>
      <c r="HYU63" s="48"/>
      <c r="HYV63" s="48"/>
      <c r="HYW63" s="48"/>
      <c r="HYX63" s="48"/>
      <c r="HYY63" s="48"/>
      <c r="HYZ63" s="48"/>
      <c r="HZA63" s="48"/>
      <c r="HZB63" s="48"/>
      <c r="HZC63" s="48"/>
      <c r="HZD63" s="48"/>
      <c r="HZE63" s="48"/>
      <c r="HZF63" s="48"/>
      <c r="HZG63" s="48"/>
      <c r="HZH63" s="48"/>
      <c r="HZI63" s="48"/>
      <c r="HZJ63" s="48"/>
      <c r="HZK63" s="48"/>
      <c r="HZL63" s="48"/>
      <c r="HZM63" s="48"/>
      <c r="HZN63" s="48"/>
      <c r="HZO63" s="48"/>
      <c r="HZP63" s="48"/>
      <c r="HZQ63" s="48"/>
      <c r="HZR63" s="48"/>
      <c r="HZS63" s="48"/>
      <c r="HZT63" s="48"/>
      <c r="HZU63" s="48"/>
      <c r="HZV63" s="48"/>
      <c r="HZW63" s="48"/>
      <c r="HZX63" s="48"/>
      <c r="HZY63" s="48"/>
      <c r="HZZ63" s="48"/>
      <c r="IAA63" s="48"/>
      <c r="IAB63" s="48"/>
      <c r="IAC63" s="48"/>
      <c r="IAD63" s="48"/>
      <c r="IAE63" s="48"/>
      <c r="IAF63" s="48"/>
      <c r="IAG63" s="48"/>
      <c r="IAH63" s="48"/>
      <c r="IAI63" s="48"/>
      <c r="IAJ63" s="48"/>
      <c r="IAK63" s="48"/>
      <c r="IAL63" s="48"/>
      <c r="IAM63" s="48"/>
      <c r="IAN63" s="48"/>
      <c r="IAO63" s="48"/>
      <c r="IAP63" s="48"/>
      <c r="IAQ63" s="48"/>
      <c r="IAR63" s="48"/>
      <c r="IAS63" s="48"/>
      <c r="IAT63" s="48"/>
      <c r="IAU63" s="48"/>
      <c r="IAV63" s="48"/>
      <c r="IAW63" s="48"/>
      <c r="IAX63" s="48"/>
      <c r="IAY63" s="48"/>
      <c r="IAZ63" s="48"/>
      <c r="IBA63" s="48"/>
      <c r="IBB63" s="48"/>
      <c r="IBC63" s="48"/>
      <c r="IBD63" s="48"/>
      <c r="IBE63" s="48"/>
      <c r="IBF63" s="48"/>
      <c r="IBG63" s="48"/>
      <c r="IBH63" s="48"/>
      <c r="IBI63" s="48"/>
      <c r="IBJ63" s="48"/>
      <c r="IBK63" s="48"/>
      <c r="IBL63" s="48"/>
      <c r="IBM63" s="48"/>
      <c r="IBN63" s="48"/>
      <c r="IBO63" s="48"/>
      <c r="IBP63" s="48"/>
      <c r="IBQ63" s="48"/>
      <c r="IBR63" s="48"/>
      <c r="IBS63" s="48"/>
      <c r="IBT63" s="48"/>
      <c r="IBU63" s="48"/>
      <c r="IBV63" s="48"/>
      <c r="IBW63" s="48"/>
      <c r="IBX63" s="48"/>
      <c r="IBY63" s="48"/>
      <c r="IBZ63" s="48"/>
      <c r="ICA63" s="48"/>
      <c r="ICB63" s="48"/>
      <c r="ICC63" s="48"/>
      <c r="ICD63" s="48"/>
      <c r="ICE63" s="48"/>
      <c r="ICF63" s="48"/>
      <c r="ICG63" s="48"/>
      <c r="ICH63" s="48"/>
      <c r="ICI63" s="48"/>
      <c r="ICJ63" s="48"/>
      <c r="ICK63" s="48"/>
      <c r="ICL63" s="48"/>
      <c r="ICM63" s="48"/>
      <c r="ICN63" s="48"/>
      <c r="ICO63" s="48"/>
      <c r="ICP63" s="48"/>
      <c r="ICQ63" s="48"/>
      <c r="ICR63" s="48"/>
      <c r="ICS63" s="48"/>
      <c r="ICT63" s="48"/>
      <c r="ICU63" s="48"/>
      <c r="ICV63" s="48"/>
      <c r="ICW63" s="48"/>
      <c r="ICX63" s="48"/>
      <c r="ICY63" s="48"/>
      <c r="ICZ63" s="48"/>
      <c r="IDA63" s="48"/>
      <c r="IDB63" s="48"/>
      <c r="IDC63" s="48"/>
      <c r="IDD63" s="48"/>
      <c r="IDE63" s="48"/>
      <c r="IDF63" s="48"/>
      <c r="IDG63" s="48"/>
      <c r="IDH63" s="48"/>
      <c r="IDI63" s="48"/>
      <c r="IDJ63" s="48"/>
      <c r="IDK63" s="48"/>
      <c r="IDL63" s="48"/>
      <c r="IDM63" s="48"/>
      <c r="IDN63" s="48"/>
      <c r="IDO63" s="48"/>
      <c r="IDP63" s="48"/>
      <c r="IDQ63" s="48"/>
      <c r="IDR63" s="48"/>
      <c r="IDS63" s="48"/>
      <c r="IDT63" s="48"/>
      <c r="IDU63" s="48"/>
      <c r="IDV63" s="48"/>
      <c r="IDW63" s="48"/>
      <c r="IDX63" s="48"/>
      <c r="IDY63" s="48"/>
      <c r="IDZ63" s="48"/>
      <c r="IEA63" s="48"/>
      <c r="IEB63" s="48"/>
      <c r="IEC63" s="48"/>
      <c r="IED63" s="48"/>
      <c r="IEE63" s="48"/>
      <c r="IEF63" s="48"/>
      <c r="IEG63" s="48"/>
      <c r="IEH63" s="48"/>
      <c r="IEI63" s="48"/>
      <c r="IEJ63" s="48"/>
      <c r="IEK63" s="48"/>
      <c r="IEL63" s="48"/>
      <c r="IEM63" s="48"/>
      <c r="IEN63" s="48"/>
      <c r="IEO63" s="48"/>
      <c r="IEP63" s="48"/>
      <c r="IEQ63" s="48"/>
      <c r="IER63" s="48"/>
      <c r="IES63" s="48"/>
      <c r="IET63" s="48"/>
      <c r="IEU63" s="48"/>
      <c r="IEV63" s="48"/>
      <c r="IEW63" s="48"/>
      <c r="IEX63" s="48"/>
      <c r="IEY63" s="48"/>
      <c r="IEZ63" s="48"/>
      <c r="IFA63" s="48"/>
      <c r="IFB63" s="48"/>
      <c r="IFC63" s="48"/>
      <c r="IFD63" s="48"/>
      <c r="IFE63" s="48"/>
      <c r="IFF63" s="48"/>
      <c r="IFG63" s="48"/>
      <c r="IFH63" s="48"/>
      <c r="IFI63" s="48"/>
      <c r="IFJ63" s="48"/>
      <c r="IFK63" s="48"/>
      <c r="IFL63" s="48"/>
      <c r="IFM63" s="48"/>
      <c r="IFN63" s="48"/>
      <c r="IFO63" s="48"/>
      <c r="IFP63" s="48"/>
      <c r="IFQ63" s="48"/>
      <c r="IFR63" s="48"/>
      <c r="IFS63" s="48"/>
      <c r="IFT63" s="48"/>
      <c r="IFU63" s="48"/>
      <c r="IFV63" s="48"/>
      <c r="IFW63" s="48"/>
      <c r="IFX63" s="48"/>
      <c r="IFY63" s="48"/>
      <c r="IFZ63" s="48"/>
      <c r="IGA63" s="48"/>
      <c r="IGB63" s="48"/>
      <c r="IGC63" s="48"/>
      <c r="IGD63" s="48"/>
      <c r="IGE63" s="48"/>
      <c r="IGF63" s="48"/>
      <c r="IGG63" s="48"/>
      <c r="IGH63" s="48"/>
      <c r="IGI63" s="48"/>
      <c r="IGJ63" s="48"/>
      <c r="IGK63" s="48"/>
      <c r="IGL63" s="48"/>
      <c r="IGM63" s="48"/>
      <c r="IGN63" s="48"/>
      <c r="IGO63" s="48"/>
      <c r="IGP63" s="48"/>
      <c r="IGQ63" s="48"/>
      <c r="IGR63" s="48"/>
      <c r="IGS63" s="48"/>
      <c r="IGT63" s="48"/>
      <c r="IGU63" s="48"/>
      <c r="IGV63" s="48"/>
      <c r="IGW63" s="48"/>
      <c r="IGX63" s="48"/>
      <c r="IGY63" s="48"/>
      <c r="IGZ63" s="48"/>
      <c r="IHA63" s="48"/>
      <c r="IHB63" s="48"/>
      <c r="IHC63" s="48"/>
      <c r="IHD63" s="48"/>
      <c r="IHE63" s="48"/>
      <c r="IHF63" s="48"/>
      <c r="IHG63" s="48"/>
      <c r="IHH63" s="48"/>
      <c r="IHI63" s="48"/>
      <c r="IHJ63" s="48"/>
      <c r="IHK63" s="48"/>
      <c r="IHL63" s="48"/>
      <c r="IHM63" s="48"/>
      <c r="IHN63" s="48"/>
      <c r="IHO63" s="48"/>
      <c r="IHP63" s="48"/>
      <c r="IHQ63" s="48"/>
      <c r="IHR63" s="48"/>
      <c r="IHS63" s="48"/>
      <c r="IHT63" s="48"/>
      <c r="IHU63" s="48"/>
      <c r="IHV63" s="48"/>
      <c r="IHW63" s="48"/>
      <c r="IHX63" s="48"/>
      <c r="IHY63" s="48"/>
      <c r="IHZ63" s="48"/>
      <c r="IIA63" s="48"/>
      <c r="IIB63" s="48"/>
      <c r="IIC63" s="48"/>
      <c r="IID63" s="48"/>
      <c r="IIE63" s="48"/>
      <c r="IIF63" s="48"/>
      <c r="IIG63" s="48"/>
      <c r="IIH63" s="48"/>
      <c r="III63" s="48"/>
      <c r="IIJ63" s="48"/>
      <c r="IIK63" s="48"/>
      <c r="IIL63" s="48"/>
      <c r="IIM63" s="48"/>
      <c r="IIN63" s="48"/>
      <c r="IIO63" s="48"/>
      <c r="IIP63" s="48"/>
      <c r="IIQ63" s="48"/>
      <c r="IIR63" s="48"/>
      <c r="IIS63" s="48"/>
      <c r="IIT63" s="48"/>
      <c r="IIU63" s="48"/>
      <c r="IIV63" s="48"/>
      <c r="IIW63" s="48"/>
      <c r="IIX63" s="48"/>
      <c r="IIY63" s="48"/>
      <c r="IIZ63" s="48"/>
      <c r="IJA63" s="48"/>
      <c r="IJB63" s="48"/>
      <c r="IJC63" s="48"/>
      <c r="IJD63" s="48"/>
      <c r="IJE63" s="48"/>
      <c r="IJF63" s="48"/>
      <c r="IJG63" s="48"/>
      <c r="IJH63" s="48"/>
      <c r="IJI63" s="48"/>
      <c r="IJJ63" s="48"/>
      <c r="IJK63" s="48"/>
      <c r="IJL63" s="48"/>
      <c r="IJM63" s="48"/>
      <c r="IJN63" s="48"/>
      <c r="IJO63" s="48"/>
      <c r="IJP63" s="48"/>
      <c r="IJQ63" s="48"/>
      <c r="IJR63" s="48"/>
      <c r="IJS63" s="48"/>
      <c r="IJT63" s="48"/>
      <c r="IJU63" s="48"/>
      <c r="IJV63" s="48"/>
      <c r="IJW63" s="48"/>
      <c r="IJX63" s="48"/>
      <c r="IJY63" s="48"/>
      <c r="IJZ63" s="48"/>
      <c r="IKA63" s="48"/>
      <c r="IKB63" s="48"/>
      <c r="IKC63" s="48"/>
      <c r="IKD63" s="48"/>
      <c r="IKE63" s="48"/>
      <c r="IKF63" s="48"/>
      <c r="IKG63" s="48"/>
      <c r="IKH63" s="48"/>
      <c r="IKI63" s="48"/>
      <c r="IKJ63" s="48"/>
      <c r="IKK63" s="48"/>
      <c r="IKL63" s="48"/>
      <c r="IKM63" s="48"/>
      <c r="IKN63" s="48"/>
      <c r="IKO63" s="48"/>
      <c r="IKP63" s="48"/>
      <c r="IKQ63" s="48"/>
      <c r="IKR63" s="48"/>
      <c r="IKS63" s="48"/>
      <c r="IKT63" s="48"/>
      <c r="IKU63" s="48"/>
      <c r="IKV63" s="48"/>
      <c r="IKW63" s="48"/>
      <c r="IKX63" s="48"/>
      <c r="IKY63" s="48"/>
      <c r="IKZ63" s="48"/>
      <c r="ILA63" s="48"/>
      <c r="ILB63" s="48"/>
      <c r="ILC63" s="48"/>
      <c r="ILD63" s="48"/>
      <c r="ILE63" s="48"/>
      <c r="ILF63" s="48"/>
      <c r="ILG63" s="48"/>
      <c r="ILH63" s="48"/>
      <c r="ILI63" s="48"/>
      <c r="ILJ63" s="48"/>
      <c r="ILK63" s="48"/>
      <c r="ILL63" s="48"/>
      <c r="ILM63" s="48"/>
      <c r="ILN63" s="48"/>
      <c r="ILO63" s="48"/>
      <c r="ILP63" s="48"/>
      <c r="ILQ63" s="48"/>
      <c r="ILR63" s="48"/>
      <c r="ILS63" s="48"/>
      <c r="ILT63" s="48"/>
      <c r="ILU63" s="48"/>
      <c r="ILV63" s="48"/>
      <c r="ILW63" s="48"/>
      <c r="ILX63" s="48"/>
      <c r="ILY63" s="48"/>
      <c r="ILZ63" s="48"/>
      <c r="IMA63" s="48"/>
      <c r="IMB63" s="48"/>
      <c r="IMC63" s="48"/>
      <c r="IMD63" s="48"/>
      <c r="IME63" s="48"/>
      <c r="IMF63" s="48"/>
      <c r="IMG63" s="48"/>
      <c r="IMH63" s="48"/>
      <c r="IMI63" s="48"/>
      <c r="IMJ63" s="48"/>
      <c r="IMK63" s="48"/>
      <c r="IML63" s="48"/>
      <c r="IMM63" s="48"/>
      <c r="IMN63" s="48"/>
      <c r="IMO63" s="48"/>
      <c r="IMP63" s="48"/>
      <c r="IMQ63" s="48"/>
      <c r="IMR63" s="48"/>
      <c r="IMS63" s="48"/>
      <c r="IMT63" s="48"/>
      <c r="IMU63" s="48"/>
      <c r="IMV63" s="48"/>
      <c r="IMW63" s="48"/>
      <c r="IMX63" s="48"/>
      <c r="IMY63" s="48"/>
      <c r="IMZ63" s="48"/>
      <c r="INA63" s="48"/>
      <c r="INB63" s="48"/>
      <c r="INC63" s="48"/>
      <c r="IND63" s="48"/>
      <c r="INE63" s="48"/>
      <c r="INF63" s="48"/>
      <c r="ING63" s="48"/>
      <c r="INH63" s="48"/>
      <c r="INI63" s="48"/>
      <c r="INJ63" s="48"/>
      <c r="INK63" s="48"/>
      <c r="INL63" s="48"/>
      <c r="INM63" s="48"/>
      <c r="INN63" s="48"/>
      <c r="INO63" s="48"/>
      <c r="INP63" s="48"/>
      <c r="INQ63" s="48"/>
      <c r="INR63" s="48"/>
      <c r="INS63" s="48"/>
      <c r="INT63" s="48"/>
      <c r="INU63" s="48"/>
      <c r="INV63" s="48"/>
      <c r="INW63" s="48"/>
      <c r="INX63" s="48"/>
      <c r="INY63" s="48"/>
      <c r="INZ63" s="48"/>
      <c r="IOA63" s="48"/>
      <c r="IOB63" s="48"/>
      <c r="IOC63" s="48"/>
      <c r="IOD63" s="48"/>
      <c r="IOE63" s="48"/>
      <c r="IOF63" s="48"/>
      <c r="IOG63" s="48"/>
      <c r="IOH63" s="48"/>
      <c r="IOI63" s="48"/>
      <c r="IOJ63" s="48"/>
      <c r="IOK63" s="48"/>
      <c r="IOL63" s="48"/>
      <c r="IOM63" s="48"/>
      <c r="ION63" s="48"/>
      <c r="IOO63" s="48"/>
      <c r="IOP63" s="48"/>
      <c r="IOQ63" s="48"/>
      <c r="IOR63" s="48"/>
      <c r="IOS63" s="48"/>
      <c r="IOT63" s="48"/>
      <c r="IOU63" s="48"/>
      <c r="IOV63" s="48"/>
      <c r="IOW63" s="48"/>
      <c r="IOX63" s="48"/>
      <c r="IOY63" s="48"/>
      <c r="IOZ63" s="48"/>
      <c r="IPA63" s="48"/>
      <c r="IPB63" s="48"/>
      <c r="IPC63" s="48"/>
      <c r="IPD63" s="48"/>
      <c r="IPE63" s="48"/>
      <c r="IPF63" s="48"/>
      <c r="IPG63" s="48"/>
      <c r="IPH63" s="48"/>
      <c r="IPI63" s="48"/>
      <c r="IPJ63" s="48"/>
      <c r="IPK63" s="48"/>
      <c r="IPL63" s="48"/>
      <c r="IPM63" s="48"/>
      <c r="IPN63" s="48"/>
      <c r="IPO63" s="48"/>
      <c r="IPP63" s="48"/>
      <c r="IPQ63" s="48"/>
      <c r="IPR63" s="48"/>
      <c r="IPS63" s="48"/>
      <c r="IPT63" s="48"/>
      <c r="IPU63" s="48"/>
      <c r="IPV63" s="48"/>
      <c r="IPW63" s="48"/>
      <c r="IPX63" s="48"/>
      <c r="IPY63" s="48"/>
      <c r="IPZ63" s="48"/>
      <c r="IQA63" s="48"/>
      <c r="IQB63" s="48"/>
      <c r="IQC63" s="48"/>
      <c r="IQD63" s="48"/>
      <c r="IQE63" s="48"/>
      <c r="IQF63" s="48"/>
      <c r="IQG63" s="48"/>
      <c r="IQH63" s="48"/>
      <c r="IQI63" s="48"/>
      <c r="IQJ63" s="48"/>
      <c r="IQK63" s="48"/>
      <c r="IQL63" s="48"/>
      <c r="IQM63" s="48"/>
      <c r="IQN63" s="48"/>
      <c r="IQO63" s="48"/>
      <c r="IQP63" s="48"/>
      <c r="IQQ63" s="48"/>
      <c r="IQR63" s="48"/>
      <c r="IQS63" s="48"/>
      <c r="IQT63" s="48"/>
      <c r="IQU63" s="48"/>
      <c r="IQV63" s="48"/>
      <c r="IQW63" s="48"/>
      <c r="IQX63" s="48"/>
      <c r="IQY63" s="48"/>
      <c r="IQZ63" s="48"/>
      <c r="IRA63" s="48"/>
      <c r="IRB63" s="48"/>
      <c r="IRC63" s="48"/>
      <c r="IRD63" s="48"/>
      <c r="IRE63" s="48"/>
      <c r="IRF63" s="48"/>
      <c r="IRG63" s="48"/>
      <c r="IRH63" s="48"/>
      <c r="IRI63" s="48"/>
      <c r="IRJ63" s="48"/>
      <c r="IRK63" s="48"/>
      <c r="IRL63" s="48"/>
      <c r="IRM63" s="48"/>
      <c r="IRN63" s="48"/>
      <c r="IRO63" s="48"/>
      <c r="IRP63" s="48"/>
      <c r="IRQ63" s="48"/>
      <c r="IRR63" s="48"/>
      <c r="IRS63" s="48"/>
      <c r="IRT63" s="48"/>
      <c r="IRU63" s="48"/>
      <c r="IRV63" s="48"/>
      <c r="IRW63" s="48"/>
      <c r="IRX63" s="48"/>
      <c r="IRY63" s="48"/>
      <c r="IRZ63" s="48"/>
      <c r="ISA63" s="48"/>
      <c r="ISB63" s="48"/>
      <c r="ISC63" s="48"/>
      <c r="ISD63" s="48"/>
      <c r="ISE63" s="48"/>
      <c r="ISF63" s="48"/>
      <c r="ISG63" s="48"/>
      <c r="ISH63" s="48"/>
      <c r="ISI63" s="48"/>
      <c r="ISJ63" s="48"/>
      <c r="ISK63" s="48"/>
      <c r="ISL63" s="48"/>
      <c r="ISM63" s="48"/>
      <c r="ISN63" s="48"/>
      <c r="ISO63" s="48"/>
      <c r="ISP63" s="48"/>
      <c r="ISQ63" s="48"/>
      <c r="ISR63" s="48"/>
      <c r="ISS63" s="48"/>
      <c r="IST63" s="48"/>
      <c r="ISU63" s="48"/>
      <c r="ISV63" s="48"/>
      <c r="ISW63" s="48"/>
      <c r="ISX63" s="48"/>
      <c r="ISY63" s="48"/>
      <c r="ISZ63" s="48"/>
      <c r="ITA63" s="48"/>
      <c r="ITB63" s="48"/>
      <c r="ITC63" s="48"/>
      <c r="ITD63" s="48"/>
      <c r="ITE63" s="48"/>
      <c r="ITF63" s="48"/>
      <c r="ITG63" s="48"/>
      <c r="ITH63" s="48"/>
      <c r="ITI63" s="48"/>
      <c r="ITJ63" s="48"/>
      <c r="ITK63" s="48"/>
      <c r="ITL63" s="48"/>
      <c r="ITM63" s="48"/>
      <c r="ITN63" s="48"/>
      <c r="ITO63" s="48"/>
      <c r="ITP63" s="48"/>
      <c r="ITQ63" s="48"/>
      <c r="ITR63" s="48"/>
      <c r="ITS63" s="48"/>
      <c r="ITT63" s="48"/>
      <c r="ITU63" s="48"/>
      <c r="ITV63" s="48"/>
      <c r="ITW63" s="48"/>
      <c r="ITX63" s="48"/>
      <c r="ITY63" s="48"/>
      <c r="ITZ63" s="48"/>
      <c r="IUA63" s="48"/>
      <c r="IUB63" s="48"/>
      <c r="IUC63" s="48"/>
      <c r="IUD63" s="48"/>
      <c r="IUE63" s="48"/>
      <c r="IUF63" s="48"/>
      <c r="IUG63" s="48"/>
      <c r="IUH63" s="48"/>
      <c r="IUI63" s="48"/>
      <c r="IUJ63" s="48"/>
      <c r="IUK63" s="48"/>
      <c r="IUL63" s="48"/>
      <c r="IUM63" s="48"/>
      <c r="IUN63" s="48"/>
      <c r="IUO63" s="48"/>
      <c r="IUP63" s="48"/>
      <c r="IUQ63" s="48"/>
      <c r="IUR63" s="48"/>
      <c r="IUS63" s="48"/>
      <c r="IUT63" s="48"/>
      <c r="IUU63" s="48"/>
      <c r="IUV63" s="48"/>
      <c r="IUW63" s="48"/>
      <c r="IUX63" s="48"/>
      <c r="IUY63" s="48"/>
      <c r="IUZ63" s="48"/>
      <c r="IVA63" s="48"/>
      <c r="IVB63" s="48"/>
      <c r="IVC63" s="48"/>
      <c r="IVD63" s="48"/>
      <c r="IVE63" s="48"/>
      <c r="IVF63" s="48"/>
      <c r="IVG63" s="48"/>
      <c r="IVH63" s="48"/>
      <c r="IVI63" s="48"/>
      <c r="IVJ63" s="48"/>
      <c r="IVK63" s="48"/>
      <c r="IVL63" s="48"/>
      <c r="IVM63" s="48"/>
      <c r="IVN63" s="48"/>
      <c r="IVO63" s="48"/>
      <c r="IVP63" s="48"/>
      <c r="IVQ63" s="48"/>
      <c r="IVR63" s="48"/>
      <c r="IVS63" s="48"/>
      <c r="IVT63" s="48"/>
      <c r="IVU63" s="48"/>
      <c r="IVV63" s="48"/>
      <c r="IVW63" s="48"/>
      <c r="IVX63" s="48"/>
      <c r="IVY63" s="48"/>
      <c r="IVZ63" s="48"/>
      <c r="IWA63" s="48"/>
      <c r="IWB63" s="48"/>
      <c r="IWC63" s="48"/>
      <c r="IWD63" s="48"/>
      <c r="IWE63" s="48"/>
      <c r="IWF63" s="48"/>
      <c r="IWG63" s="48"/>
      <c r="IWH63" s="48"/>
      <c r="IWI63" s="48"/>
      <c r="IWJ63" s="48"/>
      <c r="IWK63" s="48"/>
      <c r="IWL63" s="48"/>
      <c r="IWM63" s="48"/>
      <c r="IWN63" s="48"/>
      <c r="IWO63" s="48"/>
      <c r="IWP63" s="48"/>
      <c r="IWQ63" s="48"/>
      <c r="IWR63" s="48"/>
      <c r="IWS63" s="48"/>
      <c r="IWT63" s="48"/>
      <c r="IWU63" s="48"/>
      <c r="IWV63" s="48"/>
      <c r="IWW63" s="48"/>
      <c r="IWX63" s="48"/>
      <c r="IWY63" s="48"/>
      <c r="IWZ63" s="48"/>
      <c r="IXA63" s="48"/>
      <c r="IXB63" s="48"/>
      <c r="IXC63" s="48"/>
      <c r="IXD63" s="48"/>
      <c r="IXE63" s="48"/>
      <c r="IXF63" s="48"/>
      <c r="IXG63" s="48"/>
      <c r="IXH63" s="48"/>
      <c r="IXI63" s="48"/>
      <c r="IXJ63" s="48"/>
      <c r="IXK63" s="48"/>
      <c r="IXL63" s="48"/>
      <c r="IXM63" s="48"/>
      <c r="IXN63" s="48"/>
      <c r="IXO63" s="48"/>
      <c r="IXP63" s="48"/>
      <c r="IXQ63" s="48"/>
      <c r="IXR63" s="48"/>
      <c r="IXS63" s="48"/>
      <c r="IXT63" s="48"/>
      <c r="IXU63" s="48"/>
      <c r="IXV63" s="48"/>
      <c r="IXW63" s="48"/>
      <c r="IXX63" s="48"/>
      <c r="IXY63" s="48"/>
      <c r="IXZ63" s="48"/>
      <c r="IYA63" s="48"/>
      <c r="IYB63" s="48"/>
      <c r="IYC63" s="48"/>
      <c r="IYD63" s="48"/>
      <c r="IYE63" s="48"/>
      <c r="IYF63" s="48"/>
      <c r="IYG63" s="48"/>
      <c r="IYH63" s="48"/>
      <c r="IYI63" s="48"/>
      <c r="IYJ63" s="48"/>
      <c r="IYK63" s="48"/>
      <c r="IYL63" s="48"/>
      <c r="IYM63" s="48"/>
      <c r="IYN63" s="48"/>
      <c r="IYO63" s="48"/>
      <c r="IYP63" s="48"/>
      <c r="IYQ63" s="48"/>
      <c r="IYR63" s="48"/>
      <c r="IYS63" s="48"/>
      <c r="IYT63" s="48"/>
      <c r="IYU63" s="48"/>
      <c r="IYV63" s="48"/>
      <c r="IYW63" s="48"/>
      <c r="IYX63" s="48"/>
      <c r="IYY63" s="48"/>
      <c r="IYZ63" s="48"/>
      <c r="IZA63" s="48"/>
      <c r="IZB63" s="48"/>
      <c r="IZC63" s="48"/>
      <c r="IZD63" s="48"/>
      <c r="IZE63" s="48"/>
      <c r="IZF63" s="48"/>
      <c r="IZG63" s="48"/>
      <c r="IZH63" s="48"/>
      <c r="IZI63" s="48"/>
      <c r="IZJ63" s="48"/>
      <c r="IZK63" s="48"/>
      <c r="IZL63" s="48"/>
      <c r="IZM63" s="48"/>
      <c r="IZN63" s="48"/>
      <c r="IZO63" s="48"/>
      <c r="IZP63" s="48"/>
      <c r="IZQ63" s="48"/>
      <c r="IZR63" s="48"/>
      <c r="IZS63" s="48"/>
      <c r="IZT63" s="48"/>
      <c r="IZU63" s="48"/>
      <c r="IZV63" s="48"/>
      <c r="IZW63" s="48"/>
      <c r="IZX63" s="48"/>
      <c r="IZY63" s="48"/>
      <c r="IZZ63" s="48"/>
      <c r="JAA63" s="48"/>
      <c r="JAB63" s="48"/>
      <c r="JAC63" s="48"/>
      <c r="JAD63" s="48"/>
      <c r="JAE63" s="48"/>
      <c r="JAF63" s="48"/>
      <c r="JAG63" s="48"/>
      <c r="JAH63" s="48"/>
      <c r="JAI63" s="48"/>
      <c r="JAJ63" s="48"/>
      <c r="JAK63" s="48"/>
      <c r="JAL63" s="48"/>
      <c r="JAM63" s="48"/>
      <c r="JAN63" s="48"/>
      <c r="JAO63" s="48"/>
      <c r="JAP63" s="48"/>
      <c r="JAQ63" s="48"/>
      <c r="JAR63" s="48"/>
      <c r="JAS63" s="48"/>
      <c r="JAT63" s="48"/>
      <c r="JAU63" s="48"/>
      <c r="JAV63" s="48"/>
      <c r="JAW63" s="48"/>
      <c r="JAX63" s="48"/>
      <c r="JAY63" s="48"/>
      <c r="JAZ63" s="48"/>
      <c r="JBA63" s="48"/>
      <c r="JBB63" s="48"/>
      <c r="JBC63" s="48"/>
      <c r="JBD63" s="48"/>
      <c r="JBE63" s="48"/>
      <c r="JBF63" s="48"/>
      <c r="JBG63" s="48"/>
      <c r="JBH63" s="48"/>
      <c r="JBI63" s="48"/>
      <c r="JBJ63" s="48"/>
      <c r="JBK63" s="48"/>
      <c r="JBL63" s="48"/>
      <c r="JBM63" s="48"/>
      <c r="JBN63" s="48"/>
      <c r="JBO63" s="48"/>
      <c r="JBP63" s="48"/>
      <c r="JBQ63" s="48"/>
      <c r="JBR63" s="48"/>
      <c r="JBS63" s="48"/>
      <c r="JBT63" s="48"/>
      <c r="JBU63" s="48"/>
      <c r="JBV63" s="48"/>
      <c r="JBW63" s="48"/>
      <c r="JBX63" s="48"/>
      <c r="JBY63" s="48"/>
      <c r="JBZ63" s="48"/>
      <c r="JCA63" s="48"/>
      <c r="JCB63" s="48"/>
      <c r="JCC63" s="48"/>
      <c r="JCD63" s="48"/>
      <c r="JCE63" s="48"/>
      <c r="JCF63" s="48"/>
      <c r="JCG63" s="48"/>
      <c r="JCH63" s="48"/>
      <c r="JCI63" s="48"/>
      <c r="JCJ63" s="48"/>
      <c r="JCK63" s="48"/>
      <c r="JCL63" s="48"/>
      <c r="JCM63" s="48"/>
      <c r="JCN63" s="48"/>
      <c r="JCO63" s="48"/>
      <c r="JCP63" s="48"/>
      <c r="JCQ63" s="48"/>
      <c r="JCR63" s="48"/>
      <c r="JCS63" s="48"/>
      <c r="JCT63" s="48"/>
      <c r="JCU63" s="48"/>
      <c r="JCV63" s="48"/>
      <c r="JCW63" s="48"/>
      <c r="JCX63" s="48"/>
      <c r="JCY63" s="48"/>
      <c r="JCZ63" s="48"/>
      <c r="JDA63" s="48"/>
      <c r="JDB63" s="48"/>
      <c r="JDC63" s="48"/>
      <c r="JDD63" s="48"/>
      <c r="JDE63" s="48"/>
      <c r="JDF63" s="48"/>
      <c r="JDG63" s="48"/>
      <c r="JDH63" s="48"/>
      <c r="JDI63" s="48"/>
      <c r="JDJ63" s="48"/>
      <c r="JDK63" s="48"/>
      <c r="JDL63" s="48"/>
      <c r="JDM63" s="48"/>
      <c r="JDN63" s="48"/>
      <c r="JDO63" s="48"/>
      <c r="JDP63" s="48"/>
      <c r="JDQ63" s="48"/>
      <c r="JDR63" s="48"/>
      <c r="JDS63" s="48"/>
      <c r="JDT63" s="48"/>
      <c r="JDU63" s="48"/>
      <c r="JDV63" s="48"/>
      <c r="JDW63" s="48"/>
      <c r="JDX63" s="48"/>
      <c r="JDY63" s="48"/>
      <c r="JDZ63" s="48"/>
      <c r="JEA63" s="48"/>
      <c r="JEB63" s="48"/>
      <c r="JEC63" s="48"/>
      <c r="JED63" s="48"/>
      <c r="JEE63" s="48"/>
      <c r="JEF63" s="48"/>
      <c r="JEG63" s="48"/>
      <c r="JEH63" s="48"/>
      <c r="JEI63" s="48"/>
      <c r="JEJ63" s="48"/>
      <c r="JEK63" s="48"/>
      <c r="JEL63" s="48"/>
      <c r="JEM63" s="48"/>
      <c r="JEN63" s="48"/>
      <c r="JEO63" s="48"/>
      <c r="JEP63" s="48"/>
      <c r="JEQ63" s="48"/>
      <c r="JER63" s="48"/>
      <c r="JES63" s="48"/>
      <c r="JET63" s="48"/>
      <c r="JEU63" s="48"/>
      <c r="JEV63" s="48"/>
      <c r="JEW63" s="48"/>
      <c r="JEX63" s="48"/>
      <c r="JEY63" s="48"/>
      <c r="JEZ63" s="48"/>
      <c r="JFA63" s="48"/>
      <c r="JFB63" s="48"/>
      <c r="JFC63" s="48"/>
      <c r="JFD63" s="48"/>
      <c r="JFE63" s="48"/>
      <c r="JFF63" s="48"/>
      <c r="JFG63" s="48"/>
      <c r="JFH63" s="48"/>
      <c r="JFI63" s="48"/>
      <c r="JFJ63" s="48"/>
      <c r="JFK63" s="48"/>
      <c r="JFL63" s="48"/>
      <c r="JFM63" s="48"/>
      <c r="JFN63" s="48"/>
      <c r="JFO63" s="48"/>
      <c r="JFP63" s="48"/>
      <c r="JFQ63" s="48"/>
      <c r="JFR63" s="48"/>
      <c r="JFS63" s="48"/>
      <c r="JFT63" s="48"/>
      <c r="JFU63" s="48"/>
      <c r="JFV63" s="48"/>
      <c r="JFW63" s="48"/>
      <c r="JFX63" s="48"/>
      <c r="JFY63" s="48"/>
      <c r="JFZ63" s="48"/>
      <c r="JGA63" s="48"/>
      <c r="JGB63" s="48"/>
      <c r="JGC63" s="48"/>
      <c r="JGD63" s="48"/>
      <c r="JGE63" s="48"/>
      <c r="JGF63" s="48"/>
      <c r="JGG63" s="48"/>
      <c r="JGH63" s="48"/>
      <c r="JGI63" s="48"/>
      <c r="JGJ63" s="48"/>
      <c r="JGK63" s="48"/>
      <c r="JGL63" s="48"/>
      <c r="JGM63" s="48"/>
      <c r="JGN63" s="48"/>
      <c r="JGO63" s="48"/>
      <c r="JGP63" s="48"/>
      <c r="JGQ63" s="48"/>
      <c r="JGR63" s="48"/>
      <c r="JGS63" s="48"/>
      <c r="JGT63" s="48"/>
      <c r="JGU63" s="48"/>
      <c r="JGV63" s="48"/>
      <c r="JGW63" s="48"/>
      <c r="JGX63" s="48"/>
      <c r="JGY63" s="48"/>
      <c r="JGZ63" s="48"/>
      <c r="JHA63" s="48"/>
      <c r="JHB63" s="48"/>
      <c r="JHC63" s="48"/>
      <c r="JHD63" s="48"/>
      <c r="JHE63" s="48"/>
      <c r="JHF63" s="48"/>
      <c r="JHG63" s="48"/>
      <c r="JHH63" s="48"/>
      <c r="JHI63" s="48"/>
      <c r="JHJ63" s="48"/>
      <c r="JHK63" s="48"/>
      <c r="JHL63" s="48"/>
      <c r="JHM63" s="48"/>
      <c r="JHN63" s="48"/>
      <c r="JHO63" s="48"/>
      <c r="JHP63" s="48"/>
      <c r="JHQ63" s="48"/>
      <c r="JHR63" s="48"/>
      <c r="JHS63" s="48"/>
      <c r="JHT63" s="48"/>
      <c r="JHU63" s="48"/>
      <c r="JHV63" s="48"/>
      <c r="JHW63" s="48"/>
      <c r="JHX63" s="48"/>
      <c r="JHY63" s="48"/>
      <c r="JHZ63" s="48"/>
      <c r="JIA63" s="48"/>
      <c r="JIB63" s="48"/>
      <c r="JIC63" s="48"/>
      <c r="JID63" s="48"/>
      <c r="JIE63" s="48"/>
      <c r="JIF63" s="48"/>
      <c r="JIG63" s="48"/>
      <c r="JIH63" s="48"/>
      <c r="JII63" s="48"/>
      <c r="JIJ63" s="48"/>
      <c r="JIK63" s="48"/>
      <c r="JIL63" s="48"/>
      <c r="JIM63" s="48"/>
      <c r="JIN63" s="48"/>
      <c r="JIO63" s="48"/>
      <c r="JIP63" s="48"/>
      <c r="JIQ63" s="48"/>
      <c r="JIR63" s="48"/>
      <c r="JIS63" s="48"/>
      <c r="JIT63" s="48"/>
      <c r="JIU63" s="48"/>
      <c r="JIV63" s="48"/>
      <c r="JIW63" s="48"/>
      <c r="JIX63" s="48"/>
      <c r="JIY63" s="48"/>
      <c r="JIZ63" s="48"/>
      <c r="JJA63" s="48"/>
      <c r="JJB63" s="48"/>
      <c r="JJC63" s="48"/>
      <c r="JJD63" s="48"/>
      <c r="JJE63" s="48"/>
      <c r="JJF63" s="48"/>
      <c r="JJG63" s="48"/>
      <c r="JJH63" s="48"/>
      <c r="JJI63" s="48"/>
      <c r="JJJ63" s="48"/>
      <c r="JJK63" s="48"/>
      <c r="JJL63" s="48"/>
      <c r="JJM63" s="48"/>
      <c r="JJN63" s="48"/>
      <c r="JJO63" s="48"/>
      <c r="JJP63" s="48"/>
      <c r="JJQ63" s="48"/>
      <c r="JJR63" s="48"/>
      <c r="JJS63" s="48"/>
      <c r="JJT63" s="48"/>
      <c r="JJU63" s="48"/>
      <c r="JJV63" s="48"/>
      <c r="JJW63" s="48"/>
      <c r="JJX63" s="48"/>
      <c r="JJY63" s="48"/>
      <c r="JJZ63" s="48"/>
      <c r="JKA63" s="48"/>
      <c r="JKB63" s="48"/>
      <c r="JKC63" s="48"/>
      <c r="JKD63" s="48"/>
      <c r="JKE63" s="48"/>
      <c r="JKF63" s="48"/>
      <c r="JKG63" s="48"/>
      <c r="JKH63" s="48"/>
      <c r="JKI63" s="48"/>
      <c r="JKJ63" s="48"/>
      <c r="JKK63" s="48"/>
      <c r="JKL63" s="48"/>
      <c r="JKM63" s="48"/>
      <c r="JKN63" s="48"/>
      <c r="JKO63" s="48"/>
      <c r="JKP63" s="48"/>
      <c r="JKQ63" s="48"/>
      <c r="JKR63" s="48"/>
      <c r="JKS63" s="48"/>
      <c r="JKT63" s="48"/>
      <c r="JKU63" s="48"/>
      <c r="JKV63" s="48"/>
      <c r="JKW63" s="48"/>
      <c r="JKX63" s="48"/>
      <c r="JKY63" s="48"/>
      <c r="JKZ63" s="48"/>
      <c r="JLA63" s="48"/>
      <c r="JLB63" s="48"/>
      <c r="JLC63" s="48"/>
      <c r="JLD63" s="48"/>
      <c r="JLE63" s="48"/>
      <c r="JLF63" s="48"/>
      <c r="JLG63" s="48"/>
      <c r="JLH63" s="48"/>
      <c r="JLI63" s="48"/>
      <c r="JLJ63" s="48"/>
      <c r="JLK63" s="48"/>
      <c r="JLL63" s="48"/>
      <c r="JLM63" s="48"/>
      <c r="JLN63" s="48"/>
      <c r="JLO63" s="48"/>
      <c r="JLP63" s="48"/>
      <c r="JLQ63" s="48"/>
      <c r="JLR63" s="48"/>
      <c r="JLS63" s="48"/>
      <c r="JLT63" s="48"/>
      <c r="JLU63" s="48"/>
      <c r="JLV63" s="48"/>
      <c r="JLW63" s="48"/>
      <c r="JLX63" s="48"/>
      <c r="JLY63" s="48"/>
      <c r="JLZ63" s="48"/>
      <c r="JMA63" s="48"/>
      <c r="JMB63" s="48"/>
      <c r="JMC63" s="48"/>
      <c r="JMD63" s="48"/>
      <c r="JME63" s="48"/>
      <c r="JMF63" s="48"/>
      <c r="JMG63" s="48"/>
      <c r="JMH63" s="48"/>
      <c r="JMI63" s="48"/>
      <c r="JMJ63" s="48"/>
      <c r="JMK63" s="48"/>
      <c r="JML63" s="48"/>
      <c r="JMM63" s="48"/>
      <c r="JMN63" s="48"/>
      <c r="JMO63" s="48"/>
      <c r="JMP63" s="48"/>
      <c r="JMQ63" s="48"/>
      <c r="JMR63" s="48"/>
      <c r="JMS63" s="48"/>
      <c r="JMT63" s="48"/>
      <c r="JMU63" s="48"/>
      <c r="JMV63" s="48"/>
      <c r="JMW63" s="48"/>
      <c r="JMX63" s="48"/>
      <c r="JMY63" s="48"/>
      <c r="JMZ63" s="48"/>
      <c r="JNA63" s="48"/>
      <c r="JNB63" s="48"/>
      <c r="JNC63" s="48"/>
      <c r="JND63" s="48"/>
      <c r="JNE63" s="48"/>
      <c r="JNF63" s="48"/>
      <c r="JNG63" s="48"/>
      <c r="JNH63" s="48"/>
      <c r="JNI63" s="48"/>
      <c r="JNJ63" s="48"/>
      <c r="JNK63" s="48"/>
      <c r="JNL63" s="48"/>
      <c r="JNM63" s="48"/>
      <c r="JNN63" s="48"/>
      <c r="JNO63" s="48"/>
      <c r="JNP63" s="48"/>
      <c r="JNQ63" s="48"/>
      <c r="JNR63" s="48"/>
      <c r="JNS63" s="48"/>
      <c r="JNT63" s="48"/>
      <c r="JNU63" s="48"/>
      <c r="JNV63" s="48"/>
      <c r="JNW63" s="48"/>
      <c r="JNX63" s="48"/>
      <c r="JNY63" s="48"/>
      <c r="JNZ63" s="48"/>
      <c r="JOA63" s="48"/>
      <c r="JOB63" s="48"/>
      <c r="JOC63" s="48"/>
      <c r="JOD63" s="48"/>
      <c r="JOE63" s="48"/>
      <c r="JOF63" s="48"/>
      <c r="JOG63" s="48"/>
      <c r="JOH63" s="48"/>
      <c r="JOI63" s="48"/>
      <c r="JOJ63" s="48"/>
      <c r="JOK63" s="48"/>
      <c r="JOL63" s="48"/>
      <c r="JOM63" s="48"/>
      <c r="JON63" s="48"/>
      <c r="JOO63" s="48"/>
      <c r="JOP63" s="48"/>
      <c r="JOQ63" s="48"/>
      <c r="JOR63" s="48"/>
      <c r="JOS63" s="48"/>
      <c r="JOT63" s="48"/>
      <c r="JOU63" s="48"/>
      <c r="JOV63" s="48"/>
      <c r="JOW63" s="48"/>
      <c r="JOX63" s="48"/>
      <c r="JOY63" s="48"/>
      <c r="JOZ63" s="48"/>
      <c r="JPA63" s="48"/>
      <c r="JPB63" s="48"/>
      <c r="JPC63" s="48"/>
      <c r="JPD63" s="48"/>
      <c r="JPE63" s="48"/>
      <c r="JPF63" s="48"/>
      <c r="JPG63" s="48"/>
      <c r="JPH63" s="48"/>
      <c r="JPI63" s="48"/>
      <c r="JPJ63" s="48"/>
      <c r="JPK63" s="48"/>
      <c r="JPL63" s="48"/>
      <c r="JPM63" s="48"/>
      <c r="JPN63" s="48"/>
      <c r="JPO63" s="48"/>
      <c r="JPP63" s="48"/>
      <c r="JPQ63" s="48"/>
      <c r="JPR63" s="48"/>
      <c r="JPS63" s="48"/>
      <c r="JPT63" s="48"/>
      <c r="JPU63" s="48"/>
      <c r="JPV63" s="48"/>
      <c r="JPW63" s="48"/>
      <c r="JPX63" s="48"/>
      <c r="JPY63" s="48"/>
      <c r="JPZ63" s="48"/>
      <c r="JQA63" s="48"/>
      <c r="JQB63" s="48"/>
      <c r="JQC63" s="48"/>
      <c r="JQD63" s="48"/>
      <c r="JQE63" s="48"/>
      <c r="JQF63" s="48"/>
      <c r="JQG63" s="48"/>
      <c r="JQH63" s="48"/>
      <c r="JQI63" s="48"/>
      <c r="JQJ63" s="48"/>
      <c r="JQK63" s="48"/>
      <c r="JQL63" s="48"/>
      <c r="JQM63" s="48"/>
      <c r="JQN63" s="48"/>
      <c r="JQO63" s="48"/>
      <c r="JQP63" s="48"/>
      <c r="JQQ63" s="48"/>
      <c r="JQR63" s="48"/>
      <c r="JQS63" s="48"/>
      <c r="JQT63" s="48"/>
      <c r="JQU63" s="48"/>
      <c r="JQV63" s="48"/>
      <c r="JQW63" s="48"/>
      <c r="JQX63" s="48"/>
      <c r="JQY63" s="48"/>
      <c r="JQZ63" s="48"/>
      <c r="JRA63" s="48"/>
      <c r="JRB63" s="48"/>
      <c r="JRC63" s="48"/>
      <c r="JRD63" s="48"/>
      <c r="JRE63" s="48"/>
      <c r="JRF63" s="48"/>
      <c r="JRG63" s="48"/>
      <c r="JRH63" s="48"/>
      <c r="JRI63" s="48"/>
      <c r="JRJ63" s="48"/>
      <c r="JRK63" s="48"/>
      <c r="JRL63" s="48"/>
      <c r="JRM63" s="48"/>
      <c r="JRN63" s="48"/>
      <c r="JRO63" s="48"/>
      <c r="JRP63" s="48"/>
      <c r="JRQ63" s="48"/>
      <c r="JRR63" s="48"/>
      <c r="JRS63" s="48"/>
      <c r="JRT63" s="48"/>
      <c r="JRU63" s="48"/>
      <c r="JRV63" s="48"/>
      <c r="JRW63" s="48"/>
      <c r="JRX63" s="48"/>
      <c r="JRY63" s="48"/>
      <c r="JRZ63" s="48"/>
      <c r="JSA63" s="48"/>
      <c r="JSB63" s="48"/>
      <c r="JSC63" s="48"/>
      <c r="JSD63" s="48"/>
      <c r="JSE63" s="48"/>
      <c r="JSF63" s="48"/>
      <c r="JSG63" s="48"/>
      <c r="JSH63" s="48"/>
      <c r="JSI63" s="48"/>
      <c r="JSJ63" s="48"/>
      <c r="JSK63" s="48"/>
      <c r="JSL63" s="48"/>
      <c r="JSM63" s="48"/>
      <c r="JSN63" s="48"/>
      <c r="JSO63" s="48"/>
      <c r="JSP63" s="48"/>
      <c r="JSQ63" s="48"/>
      <c r="JSR63" s="48"/>
      <c r="JSS63" s="48"/>
      <c r="JST63" s="48"/>
      <c r="JSU63" s="48"/>
      <c r="JSV63" s="48"/>
      <c r="JSW63" s="48"/>
      <c r="JSX63" s="48"/>
      <c r="JSY63" s="48"/>
      <c r="JSZ63" s="48"/>
      <c r="JTA63" s="48"/>
      <c r="JTB63" s="48"/>
      <c r="JTC63" s="48"/>
      <c r="JTD63" s="48"/>
      <c r="JTE63" s="48"/>
      <c r="JTF63" s="48"/>
      <c r="JTG63" s="48"/>
      <c r="JTH63" s="48"/>
      <c r="JTI63" s="48"/>
      <c r="JTJ63" s="48"/>
      <c r="JTK63" s="48"/>
      <c r="JTL63" s="48"/>
      <c r="JTM63" s="48"/>
      <c r="JTN63" s="48"/>
      <c r="JTO63" s="48"/>
      <c r="JTP63" s="48"/>
      <c r="JTQ63" s="48"/>
      <c r="JTR63" s="48"/>
      <c r="JTS63" s="48"/>
      <c r="JTT63" s="48"/>
      <c r="JTU63" s="48"/>
      <c r="JTV63" s="48"/>
      <c r="JTW63" s="48"/>
      <c r="JTX63" s="48"/>
      <c r="JTY63" s="48"/>
      <c r="JTZ63" s="48"/>
      <c r="JUA63" s="48"/>
      <c r="JUB63" s="48"/>
      <c r="JUC63" s="48"/>
      <c r="JUD63" s="48"/>
      <c r="JUE63" s="48"/>
      <c r="JUF63" s="48"/>
      <c r="JUG63" s="48"/>
      <c r="JUH63" s="48"/>
      <c r="JUI63" s="48"/>
      <c r="JUJ63" s="48"/>
      <c r="JUK63" s="48"/>
      <c r="JUL63" s="48"/>
      <c r="JUM63" s="48"/>
      <c r="JUN63" s="48"/>
      <c r="JUO63" s="48"/>
      <c r="JUP63" s="48"/>
      <c r="JUQ63" s="48"/>
      <c r="JUR63" s="48"/>
      <c r="JUS63" s="48"/>
      <c r="JUT63" s="48"/>
      <c r="JUU63" s="48"/>
      <c r="JUV63" s="48"/>
      <c r="JUW63" s="48"/>
      <c r="JUX63" s="48"/>
      <c r="JUY63" s="48"/>
      <c r="JUZ63" s="48"/>
      <c r="JVA63" s="48"/>
      <c r="JVB63" s="48"/>
      <c r="JVC63" s="48"/>
      <c r="JVD63" s="48"/>
      <c r="JVE63" s="48"/>
      <c r="JVF63" s="48"/>
      <c r="JVG63" s="48"/>
      <c r="JVH63" s="48"/>
      <c r="JVI63" s="48"/>
      <c r="JVJ63" s="48"/>
      <c r="JVK63" s="48"/>
      <c r="JVL63" s="48"/>
      <c r="JVM63" s="48"/>
      <c r="JVN63" s="48"/>
      <c r="JVO63" s="48"/>
      <c r="JVP63" s="48"/>
      <c r="JVQ63" s="48"/>
      <c r="JVR63" s="48"/>
      <c r="JVS63" s="48"/>
      <c r="JVT63" s="48"/>
      <c r="JVU63" s="48"/>
      <c r="JVV63" s="48"/>
      <c r="JVW63" s="48"/>
      <c r="JVX63" s="48"/>
      <c r="JVY63" s="48"/>
      <c r="JVZ63" s="48"/>
      <c r="JWA63" s="48"/>
      <c r="JWB63" s="48"/>
      <c r="JWC63" s="48"/>
      <c r="JWD63" s="48"/>
      <c r="JWE63" s="48"/>
      <c r="JWF63" s="48"/>
      <c r="JWG63" s="48"/>
      <c r="JWH63" s="48"/>
      <c r="JWI63" s="48"/>
      <c r="JWJ63" s="48"/>
      <c r="JWK63" s="48"/>
      <c r="JWL63" s="48"/>
      <c r="JWM63" s="48"/>
      <c r="JWN63" s="48"/>
      <c r="JWO63" s="48"/>
      <c r="JWP63" s="48"/>
      <c r="JWQ63" s="48"/>
      <c r="JWR63" s="48"/>
      <c r="JWS63" s="48"/>
      <c r="JWT63" s="48"/>
      <c r="JWU63" s="48"/>
      <c r="JWV63" s="48"/>
      <c r="JWW63" s="48"/>
      <c r="JWX63" s="48"/>
      <c r="JWY63" s="48"/>
      <c r="JWZ63" s="48"/>
      <c r="JXA63" s="48"/>
      <c r="JXB63" s="48"/>
      <c r="JXC63" s="48"/>
      <c r="JXD63" s="48"/>
      <c r="JXE63" s="48"/>
      <c r="JXF63" s="48"/>
      <c r="JXG63" s="48"/>
      <c r="JXH63" s="48"/>
      <c r="JXI63" s="48"/>
      <c r="JXJ63" s="48"/>
      <c r="JXK63" s="48"/>
      <c r="JXL63" s="48"/>
      <c r="JXM63" s="48"/>
      <c r="JXN63" s="48"/>
      <c r="JXO63" s="48"/>
      <c r="JXP63" s="48"/>
      <c r="JXQ63" s="48"/>
      <c r="JXR63" s="48"/>
      <c r="JXS63" s="48"/>
      <c r="JXT63" s="48"/>
      <c r="JXU63" s="48"/>
      <c r="JXV63" s="48"/>
      <c r="JXW63" s="48"/>
      <c r="JXX63" s="48"/>
      <c r="JXY63" s="48"/>
      <c r="JXZ63" s="48"/>
      <c r="JYA63" s="48"/>
      <c r="JYB63" s="48"/>
      <c r="JYC63" s="48"/>
      <c r="JYD63" s="48"/>
      <c r="JYE63" s="48"/>
      <c r="JYF63" s="48"/>
      <c r="JYG63" s="48"/>
      <c r="JYH63" s="48"/>
      <c r="JYI63" s="48"/>
      <c r="JYJ63" s="48"/>
      <c r="JYK63" s="48"/>
      <c r="JYL63" s="48"/>
      <c r="JYM63" s="48"/>
      <c r="JYN63" s="48"/>
      <c r="JYO63" s="48"/>
      <c r="JYP63" s="48"/>
      <c r="JYQ63" s="48"/>
      <c r="JYR63" s="48"/>
      <c r="JYS63" s="48"/>
      <c r="JYT63" s="48"/>
      <c r="JYU63" s="48"/>
      <c r="JYV63" s="48"/>
      <c r="JYW63" s="48"/>
      <c r="JYX63" s="48"/>
      <c r="JYY63" s="48"/>
      <c r="JYZ63" s="48"/>
      <c r="JZA63" s="48"/>
      <c r="JZB63" s="48"/>
      <c r="JZC63" s="48"/>
      <c r="JZD63" s="48"/>
      <c r="JZE63" s="48"/>
      <c r="JZF63" s="48"/>
      <c r="JZG63" s="48"/>
      <c r="JZH63" s="48"/>
      <c r="JZI63" s="48"/>
      <c r="JZJ63" s="48"/>
      <c r="JZK63" s="48"/>
      <c r="JZL63" s="48"/>
      <c r="JZM63" s="48"/>
      <c r="JZN63" s="48"/>
      <c r="JZO63" s="48"/>
      <c r="JZP63" s="48"/>
      <c r="JZQ63" s="48"/>
      <c r="JZR63" s="48"/>
      <c r="JZS63" s="48"/>
      <c r="JZT63" s="48"/>
      <c r="JZU63" s="48"/>
      <c r="JZV63" s="48"/>
      <c r="JZW63" s="48"/>
      <c r="JZX63" s="48"/>
      <c r="JZY63" s="48"/>
      <c r="JZZ63" s="48"/>
      <c r="KAA63" s="48"/>
      <c r="KAB63" s="48"/>
      <c r="KAC63" s="48"/>
      <c r="KAD63" s="48"/>
      <c r="KAE63" s="48"/>
      <c r="KAF63" s="48"/>
      <c r="KAG63" s="48"/>
      <c r="KAH63" s="48"/>
      <c r="KAI63" s="48"/>
      <c r="KAJ63" s="48"/>
      <c r="KAK63" s="48"/>
      <c r="KAL63" s="48"/>
      <c r="KAM63" s="48"/>
      <c r="KAN63" s="48"/>
      <c r="KAO63" s="48"/>
      <c r="KAP63" s="48"/>
      <c r="KAQ63" s="48"/>
      <c r="KAR63" s="48"/>
      <c r="KAS63" s="48"/>
      <c r="KAT63" s="48"/>
      <c r="KAU63" s="48"/>
      <c r="KAV63" s="48"/>
      <c r="KAW63" s="48"/>
      <c r="KAX63" s="48"/>
      <c r="KAY63" s="48"/>
      <c r="KAZ63" s="48"/>
      <c r="KBA63" s="48"/>
      <c r="KBB63" s="48"/>
      <c r="KBC63" s="48"/>
      <c r="KBD63" s="48"/>
      <c r="KBE63" s="48"/>
      <c r="KBF63" s="48"/>
      <c r="KBG63" s="48"/>
      <c r="KBH63" s="48"/>
      <c r="KBI63" s="48"/>
      <c r="KBJ63" s="48"/>
      <c r="KBK63" s="48"/>
      <c r="KBL63" s="48"/>
      <c r="KBM63" s="48"/>
      <c r="KBN63" s="48"/>
      <c r="KBO63" s="48"/>
      <c r="KBP63" s="48"/>
      <c r="KBQ63" s="48"/>
      <c r="KBR63" s="48"/>
      <c r="KBS63" s="48"/>
      <c r="KBT63" s="48"/>
      <c r="KBU63" s="48"/>
      <c r="KBV63" s="48"/>
      <c r="KBW63" s="48"/>
      <c r="KBX63" s="48"/>
      <c r="KBY63" s="48"/>
      <c r="KBZ63" s="48"/>
      <c r="KCA63" s="48"/>
      <c r="KCB63" s="48"/>
      <c r="KCC63" s="48"/>
      <c r="KCD63" s="48"/>
      <c r="KCE63" s="48"/>
      <c r="KCF63" s="48"/>
      <c r="KCG63" s="48"/>
      <c r="KCH63" s="48"/>
      <c r="KCI63" s="48"/>
      <c r="KCJ63" s="48"/>
      <c r="KCK63" s="48"/>
      <c r="KCL63" s="48"/>
      <c r="KCM63" s="48"/>
      <c r="KCN63" s="48"/>
      <c r="KCO63" s="48"/>
      <c r="KCP63" s="48"/>
      <c r="KCQ63" s="48"/>
      <c r="KCR63" s="48"/>
      <c r="KCS63" s="48"/>
      <c r="KCT63" s="48"/>
      <c r="KCU63" s="48"/>
      <c r="KCV63" s="48"/>
      <c r="KCW63" s="48"/>
      <c r="KCX63" s="48"/>
      <c r="KCY63" s="48"/>
      <c r="KCZ63" s="48"/>
      <c r="KDA63" s="48"/>
      <c r="KDB63" s="48"/>
      <c r="KDC63" s="48"/>
      <c r="KDD63" s="48"/>
      <c r="KDE63" s="48"/>
      <c r="KDF63" s="48"/>
      <c r="KDG63" s="48"/>
      <c r="KDH63" s="48"/>
      <c r="KDI63" s="48"/>
      <c r="KDJ63" s="48"/>
      <c r="KDK63" s="48"/>
      <c r="KDL63" s="48"/>
      <c r="KDM63" s="48"/>
      <c r="KDN63" s="48"/>
      <c r="KDO63" s="48"/>
      <c r="KDP63" s="48"/>
      <c r="KDQ63" s="48"/>
      <c r="KDR63" s="48"/>
      <c r="KDS63" s="48"/>
      <c r="KDT63" s="48"/>
      <c r="KDU63" s="48"/>
      <c r="KDV63" s="48"/>
      <c r="KDW63" s="48"/>
      <c r="KDX63" s="48"/>
      <c r="KDY63" s="48"/>
      <c r="KDZ63" s="48"/>
      <c r="KEA63" s="48"/>
      <c r="KEB63" s="48"/>
      <c r="KEC63" s="48"/>
      <c r="KED63" s="48"/>
      <c r="KEE63" s="48"/>
      <c r="KEF63" s="48"/>
      <c r="KEG63" s="48"/>
      <c r="KEH63" s="48"/>
      <c r="KEI63" s="48"/>
      <c r="KEJ63" s="48"/>
      <c r="KEK63" s="48"/>
      <c r="KEL63" s="48"/>
      <c r="KEM63" s="48"/>
      <c r="KEN63" s="48"/>
      <c r="KEO63" s="48"/>
      <c r="KEP63" s="48"/>
      <c r="KEQ63" s="48"/>
      <c r="KER63" s="48"/>
      <c r="KES63" s="48"/>
      <c r="KET63" s="48"/>
      <c r="KEU63" s="48"/>
      <c r="KEV63" s="48"/>
      <c r="KEW63" s="48"/>
      <c r="KEX63" s="48"/>
      <c r="KEY63" s="48"/>
      <c r="KEZ63" s="48"/>
      <c r="KFA63" s="48"/>
      <c r="KFB63" s="48"/>
      <c r="KFC63" s="48"/>
      <c r="KFD63" s="48"/>
      <c r="KFE63" s="48"/>
      <c r="KFF63" s="48"/>
      <c r="KFG63" s="48"/>
      <c r="KFH63" s="48"/>
      <c r="KFI63" s="48"/>
      <c r="KFJ63" s="48"/>
      <c r="KFK63" s="48"/>
      <c r="KFL63" s="48"/>
      <c r="KFM63" s="48"/>
      <c r="KFN63" s="48"/>
      <c r="KFO63" s="48"/>
      <c r="KFP63" s="48"/>
      <c r="KFQ63" s="48"/>
      <c r="KFR63" s="48"/>
      <c r="KFS63" s="48"/>
      <c r="KFT63" s="48"/>
      <c r="KFU63" s="48"/>
      <c r="KFV63" s="48"/>
      <c r="KFW63" s="48"/>
      <c r="KFX63" s="48"/>
      <c r="KFY63" s="48"/>
      <c r="KFZ63" s="48"/>
      <c r="KGA63" s="48"/>
      <c r="KGB63" s="48"/>
      <c r="KGC63" s="48"/>
      <c r="KGD63" s="48"/>
      <c r="KGE63" s="48"/>
      <c r="KGF63" s="48"/>
      <c r="KGG63" s="48"/>
      <c r="KGH63" s="48"/>
      <c r="KGI63" s="48"/>
      <c r="KGJ63" s="48"/>
      <c r="KGK63" s="48"/>
      <c r="KGL63" s="48"/>
      <c r="KGM63" s="48"/>
      <c r="KGN63" s="48"/>
      <c r="KGO63" s="48"/>
      <c r="KGP63" s="48"/>
      <c r="KGQ63" s="48"/>
      <c r="KGR63" s="48"/>
      <c r="KGS63" s="48"/>
      <c r="KGT63" s="48"/>
      <c r="KGU63" s="48"/>
      <c r="KGV63" s="48"/>
      <c r="KGW63" s="48"/>
      <c r="KGX63" s="48"/>
      <c r="KGY63" s="48"/>
      <c r="KGZ63" s="48"/>
      <c r="KHA63" s="48"/>
      <c r="KHB63" s="48"/>
      <c r="KHC63" s="48"/>
      <c r="KHD63" s="48"/>
      <c r="KHE63" s="48"/>
      <c r="KHF63" s="48"/>
      <c r="KHG63" s="48"/>
      <c r="KHH63" s="48"/>
      <c r="KHI63" s="48"/>
      <c r="KHJ63" s="48"/>
      <c r="KHK63" s="48"/>
      <c r="KHL63" s="48"/>
      <c r="KHM63" s="48"/>
      <c r="KHN63" s="48"/>
      <c r="KHO63" s="48"/>
      <c r="KHP63" s="48"/>
      <c r="KHQ63" s="48"/>
      <c r="KHR63" s="48"/>
      <c r="KHS63" s="48"/>
      <c r="KHT63" s="48"/>
      <c r="KHU63" s="48"/>
      <c r="KHV63" s="48"/>
      <c r="KHW63" s="48"/>
      <c r="KHX63" s="48"/>
      <c r="KHY63" s="48"/>
      <c r="KHZ63" s="48"/>
      <c r="KIA63" s="48"/>
      <c r="KIB63" s="48"/>
      <c r="KIC63" s="48"/>
      <c r="KID63" s="48"/>
      <c r="KIE63" s="48"/>
      <c r="KIF63" s="48"/>
      <c r="KIG63" s="48"/>
      <c r="KIH63" s="48"/>
      <c r="KII63" s="48"/>
      <c r="KIJ63" s="48"/>
      <c r="KIK63" s="48"/>
      <c r="KIL63" s="48"/>
      <c r="KIM63" s="48"/>
      <c r="KIN63" s="48"/>
      <c r="KIO63" s="48"/>
      <c r="KIP63" s="48"/>
      <c r="KIQ63" s="48"/>
      <c r="KIR63" s="48"/>
      <c r="KIS63" s="48"/>
      <c r="KIT63" s="48"/>
      <c r="KIU63" s="48"/>
      <c r="KIV63" s="48"/>
      <c r="KIW63" s="48"/>
      <c r="KIX63" s="48"/>
      <c r="KIY63" s="48"/>
      <c r="KIZ63" s="48"/>
      <c r="KJA63" s="48"/>
      <c r="KJB63" s="48"/>
      <c r="KJC63" s="48"/>
      <c r="KJD63" s="48"/>
      <c r="KJE63" s="48"/>
      <c r="KJF63" s="48"/>
      <c r="KJG63" s="48"/>
      <c r="KJH63" s="48"/>
      <c r="KJI63" s="48"/>
      <c r="KJJ63" s="48"/>
      <c r="KJK63" s="48"/>
      <c r="KJL63" s="48"/>
      <c r="KJM63" s="48"/>
      <c r="KJN63" s="48"/>
      <c r="KJO63" s="48"/>
      <c r="KJP63" s="48"/>
      <c r="KJQ63" s="48"/>
      <c r="KJR63" s="48"/>
      <c r="KJS63" s="48"/>
      <c r="KJT63" s="48"/>
      <c r="KJU63" s="48"/>
      <c r="KJV63" s="48"/>
      <c r="KJW63" s="48"/>
      <c r="KJX63" s="48"/>
      <c r="KJY63" s="48"/>
      <c r="KJZ63" s="48"/>
      <c r="KKA63" s="48"/>
      <c r="KKB63" s="48"/>
      <c r="KKC63" s="48"/>
      <c r="KKD63" s="48"/>
      <c r="KKE63" s="48"/>
      <c r="KKF63" s="48"/>
      <c r="KKG63" s="48"/>
      <c r="KKH63" s="48"/>
      <c r="KKI63" s="48"/>
      <c r="KKJ63" s="48"/>
      <c r="KKK63" s="48"/>
      <c r="KKL63" s="48"/>
      <c r="KKM63" s="48"/>
      <c r="KKN63" s="48"/>
      <c r="KKO63" s="48"/>
      <c r="KKP63" s="48"/>
      <c r="KKQ63" s="48"/>
      <c r="KKR63" s="48"/>
      <c r="KKS63" s="48"/>
      <c r="KKT63" s="48"/>
      <c r="KKU63" s="48"/>
      <c r="KKV63" s="48"/>
      <c r="KKW63" s="48"/>
      <c r="KKX63" s="48"/>
      <c r="KKY63" s="48"/>
      <c r="KKZ63" s="48"/>
      <c r="KLA63" s="48"/>
      <c r="KLB63" s="48"/>
      <c r="KLC63" s="48"/>
      <c r="KLD63" s="48"/>
      <c r="KLE63" s="48"/>
      <c r="KLF63" s="48"/>
      <c r="KLG63" s="48"/>
      <c r="KLH63" s="48"/>
      <c r="KLI63" s="48"/>
      <c r="KLJ63" s="48"/>
      <c r="KLK63" s="48"/>
      <c r="KLL63" s="48"/>
      <c r="KLM63" s="48"/>
      <c r="KLN63" s="48"/>
      <c r="KLO63" s="48"/>
      <c r="KLP63" s="48"/>
      <c r="KLQ63" s="48"/>
      <c r="KLR63" s="48"/>
      <c r="KLS63" s="48"/>
      <c r="KLT63" s="48"/>
      <c r="KLU63" s="48"/>
      <c r="KLV63" s="48"/>
      <c r="KLW63" s="48"/>
      <c r="KLX63" s="48"/>
      <c r="KLY63" s="48"/>
      <c r="KLZ63" s="48"/>
      <c r="KMA63" s="48"/>
      <c r="KMB63" s="48"/>
      <c r="KMC63" s="48"/>
      <c r="KMD63" s="48"/>
      <c r="KME63" s="48"/>
      <c r="KMF63" s="48"/>
      <c r="KMG63" s="48"/>
      <c r="KMH63" s="48"/>
      <c r="KMI63" s="48"/>
      <c r="KMJ63" s="48"/>
      <c r="KMK63" s="48"/>
      <c r="KML63" s="48"/>
      <c r="KMM63" s="48"/>
      <c r="KMN63" s="48"/>
      <c r="KMO63" s="48"/>
      <c r="KMP63" s="48"/>
      <c r="KMQ63" s="48"/>
      <c r="KMR63" s="48"/>
      <c r="KMS63" s="48"/>
      <c r="KMT63" s="48"/>
      <c r="KMU63" s="48"/>
      <c r="KMV63" s="48"/>
      <c r="KMW63" s="48"/>
      <c r="KMX63" s="48"/>
      <c r="KMY63" s="48"/>
      <c r="KMZ63" s="48"/>
      <c r="KNA63" s="48"/>
      <c r="KNB63" s="48"/>
      <c r="KNC63" s="48"/>
      <c r="KND63" s="48"/>
      <c r="KNE63" s="48"/>
      <c r="KNF63" s="48"/>
      <c r="KNG63" s="48"/>
      <c r="KNH63" s="48"/>
      <c r="KNI63" s="48"/>
      <c r="KNJ63" s="48"/>
      <c r="KNK63" s="48"/>
      <c r="KNL63" s="48"/>
      <c r="KNM63" s="48"/>
      <c r="KNN63" s="48"/>
      <c r="KNO63" s="48"/>
      <c r="KNP63" s="48"/>
      <c r="KNQ63" s="48"/>
      <c r="KNR63" s="48"/>
      <c r="KNS63" s="48"/>
      <c r="KNT63" s="48"/>
      <c r="KNU63" s="48"/>
      <c r="KNV63" s="48"/>
      <c r="KNW63" s="48"/>
      <c r="KNX63" s="48"/>
      <c r="KNY63" s="48"/>
      <c r="KNZ63" s="48"/>
      <c r="KOA63" s="48"/>
      <c r="KOB63" s="48"/>
      <c r="KOC63" s="48"/>
      <c r="KOD63" s="48"/>
      <c r="KOE63" s="48"/>
      <c r="KOF63" s="48"/>
      <c r="KOG63" s="48"/>
      <c r="KOH63" s="48"/>
      <c r="KOI63" s="48"/>
      <c r="KOJ63" s="48"/>
      <c r="KOK63" s="48"/>
      <c r="KOL63" s="48"/>
      <c r="KOM63" s="48"/>
      <c r="KON63" s="48"/>
      <c r="KOO63" s="48"/>
      <c r="KOP63" s="48"/>
      <c r="KOQ63" s="48"/>
      <c r="KOR63" s="48"/>
      <c r="KOS63" s="48"/>
      <c r="KOT63" s="48"/>
      <c r="KOU63" s="48"/>
      <c r="KOV63" s="48"/>
      <c r="KOW63" s="48"/>
      <c r="KOX63" s="48"/>
      <c r="KOY63" s="48"/>
      <c r="KOZ63" s="48"/>
      <c r="KPA63" s="48"/>
      <c r="KPB63" s="48"/>
      <c r="KPC63" s="48"/>
      <c r="KPD63" s="48"/>
      <c r="KPE63" s="48"/>
      <c r="KPF63" s="48"/>
      <c r="KPG63" s="48"/>
      <c r="KPH63" s="48"/>
      <c r="KPI63" s="48"/>
      <c r="KPJ63" s="48"/>
      <c r="KPK63" s="48"/>
      <c r="KPL63" s="48"/>
      <c r="KPM63" s="48"/>
      <c r="KPN63" s="48"/>
      <c r="KPO63" s="48"/>
      <c r="KPP63" s="48"/>
      <c r="KPQ63" s="48"/>
      <c r="KPR63" s="48"/>
      <c r="KPS63" s="48"/>
      <c r="KPT63" s="48"/>
      <c r="KPU63" s="48"/>
      <c r="KPV63" s="48"/>
      <c r="KPW63" s="48"/>
      <c r="KPX63" s="48"/>
      <c r="KPY63" s="48"/>
      <c r="KPZ63" s="48"/>
      <c r="KQA63" s="48"/>
      <c r="KQB63" s="48"/>
      <c r="KQC63" s="48"/>
      <c r="KQD63" s="48"/>
      <c r="KQE63" s="48"/>
      <c r="KQF63" s="48"/>
      <c r="KQG63" s="48"/>
      <c r="KQH63" s="48"/>
      <c r="KQI63" s="48"/>
      <c r="KQJ63" s="48"/>
      <c r="KQK63" s="48"/>
      <c r="KQL63" s="48"/>
      <c r="KQM63" s="48"/>
      <c r="KQN63" s="48"/>
      <c r="KQO63" s="48"/>
      <c r="KQP63" s="48"/>
      <c r="KQQ63" s="48"/>
      <c r="KQR63" s="48"/>
      <c r="KQS63" s="48"/>
      <c r="KQT63" s="48"/>
      <c r="KQU63" s="48"/>
      <c r="KQV63" s="48"/>
      <c r="KQW63" s="48"/>
      <c r="KQX63" s="48"/>
      <c r="KQY63" s="48"/>
      <c r="KQZ63" s="48"/>
      <c r="KRA63" s="48"/>
      <c r="KRB63" s="48"/>
      <c r="KRC63" s="48"/>
      <c r="KRD63" s="48"/>
      <c r="KRE63" s="48"/>
      <c r="KRF63" s="48"/>
      <c r="KRG63" s="48"/>
      <c r="KRH63" s="48"/>
      <c r="KRI63" s="48"/>
      <c r="KRJ63" s="48"/>
      <c r="KRK63" s="48"/>
      <c r="KRL63" s="48"/>
      <c r="KRM63" s="48"/>
      <c r="KRN63" s="48"/>
      <c r="KRO63" s="48"/>
      <c r="KRP63" s="48"/>
      <c r="KRQ63" s="48"/>
      <c r="KRR63" s="48"/>
      <c r="KRS63" s="48"/>
      <c r="KRT63" s="48"/>
      <c r="KRU63" s="48"/>
      <c r="KRV63" s="48"/>
      <c r="KRW63" s="48"/>
      <c r="KRX63" s="48"/>
      <c r="KRY63" s="48"/>
      <c r="KRZ63" s="48"/>
      <c r="KSA63" s="48"/>
      <c r="KSB63" s="48"/>
      <c r="KSC63" s="48"/>
      <c r="KSD63" s="48"/>
      <c r="KSE63" s="48"/>
      <c r="KSF63" s="48"/>
      <c r="KSG63" s="48"/>
      <c r="KSH63" s="48"/>
      <c r="KSI63" s="48"/>
      <c r="KSJ63" s="48"/>
      <c r="KSK63" s="48"/>
      <c r="KSL63" s="48"/>
      <c r="KSM63" s="48"/>
      <c r="KSN63" s="48"/>
      <c r="KSO63" s="48"/>
      <c r="KSP63" s="48"/>
      <c r="KSQ63" s="48"/>
      <c r="KSR63" s="48"/>
      <c r="KSS63" s="48"/>
      <c r="KST63" s="48"/>
      <c r="KSU63" s="48"/>
      <c r="KSV63" s="48"/>
      <c r="KSW63" s="48"/>
      <c r="KSX63" s="48"/>
      <c r="KSY63" s="48"/>
      <c r="KSZ63" s="48"/>
      <c r="KTA63" s="48"/>
      <c r="KTB63" s="48"/>
      <c r="KTC63" s="48"/>
      <c r="KTD63" s="48"/>
      <c r="KTE63" s="48"/>
      <c r="KTF63" s="48"/>
      <c r="KTG63" s="48"/>
      <c r="KTH63" s="48"/>
      <c r="KTI63" s="48"/>
      <c r="KTJ63" s="48"/>
      <c r="KTK63" s="48"/>
      <c r="KTL63" s="48"/>
      <c r="KTM63" s="48"/>
      <c r="KTN63" s="48"/>
      <c r="KTO63" s="48"/>
      <c r="KTP63" s="48"/>
      <c r="KTQ63" s="48"/>
      <c r="KTR63" s="48"/>
      <c r="KTS63" s="48"/>
      <c r="KTT63" s="48"/>
      <c r="KTU63" s="48"/>
      <c r="KTV63" s="48"/>
      <c r="KTW63" s="48"/>
      <c r="KTX63" s="48"/>
      <c r="KTY63" s="48"/>
      <c r="KTZ63" s="48"/>
      <c r="KUA63" s="48"/>
      <c r="KUB63" s="48"/>
      <c r="KUC63" s="48"/>
      <c r="KUD63" s="48"/>
      <c r="KUE63" s="48"/>
      <c r="KUF63" s="48"/>
      <c r="KUG63" s="48"/>
      <c r="KUH63" s="48"/>
      <c r="KUI63" s="48"/>
      <c r="KUJ63" s="48"/>
      <c r="KUK63" s="48"/>
      <c r="KUL63" s="48"/>
      <c r="KUM63" s="48"/>
      <c r="KUN63" s="48"/>
      <c r="KUO63" s="48"/>
      <c r="KUP63" s="48"/>
      <c r="KUQ63" s="48"/>
      <c r="KUR63" s="48"/>
      <c r="KUS63" s="48"/>
      <c r="KUT63" s="48"/>
      <c r="KUU63" s="48"/>
      <c r="KUV63" s="48"/>
      <c r="KUW63" s="48"/>
      <c r="KUX63" s="48"/>
      <c r="KUY63" s="48"/>
      <c r="KUZ63" s="48"/>
      <c r="KVA63" s="48"/>
      <c r="KVB63" s="48"/>
      <c r="KVC63" s="48"/>
      <c r="KVD63" s="48"/>
      <c r="KVE63" s="48"/>
      <c r="KVF63" s="48"/>
      <c r="KVG63" s="48"/>
      <c r="KVH63" s="48"/>
      <c r="KVI63" s="48"/>
      <c r="KVJ63" s="48"/>
      <c r="KVK63" s="48"/>
      <c r="KVL63" s="48"/>
      <c r="KVM63" s="48"/>
      <c r="KVN63" s="48"/>
      <c r="KVO63" s="48"/>
      <c r="KVP63" s="48"/>
      <c r="KVQ63" s="48"/>
      <c r="KVR63" s="48"/>
      <c r="KVS63" s="48"/>
      <c r="KVT63" s="48"/>
      <c r="KVU63" s="48"/>
      <c r="KVV63" s="48"/>
      <c r="KVW63" s="48"/>
      <c r="KVX63" s="48"/>
      <c r="KVY63" s="48"/>
      <c r="KVZ63" s="48"/>
      <c r="KWA63" s="48"/>
      <c r="KWB63" s="48"/>
      <c r="KWC63" s="48"/>
      <c r="KWD63" s="48"/>
      <c r="KWE63" s="48"/>
      <c r="KWF63" s="48"/>
      <c r="KWG63" s="48"/>
      <c r="KWH63" s="48"/>
      <c r="KWI63" s="48"/>
      <c r="KWJ63" s="48"/>
      <c r="KWK63" s="48"/>
      <c r="KWL63" s="48"/>
      <c r="KWM63" s="48"/>
      <c r="KWN63" s="48"/>
      <c r="KWO63" s="48"/>
      <c r="KWP63" s="48"/>
      <c r="KWQ63" s="48"/>
      <c r="KWR63" s="48"/>
      <c r="KWS63" s="48"/>
      <c r="KWT63" s="48"/>
      <c r="KWU63" s="48"/>
      <c r="KWV63" s="48"/>
      <c r="KWW63" s="48"/>
      <c r="KWX63" s="48"/>
      <c r="KWY63" s="48"/>
      <c r="KWZ63" s="48"/>
      <c r="KXA63" s="48"/>
      <c r="KXB63" s="48"/>
      <c r="KXC63" s="48"/>
      <c r="KXD63" s="48"/>
      <c r="KXE63" s="48"/>
      <c r="KXF63" s="48"/>
      <c r="KXG63" s="48"/>
      <c r="KXH63" s="48"/>
      <c r="KXI63" s="48"/>
      <c r="KXJ63" s="48"/>
      <c r="KXK63" s="48"/>
      <c r="KXL63" s="48"/>
      <c r="KXM63" s="48"/>
      <c r="KXN63" s="48"/>
      <c r="KXO63" s="48"/>
      <c r="KXP63" s="48"/>
      <c r="KXQ63" s="48"/>
      <c r="KXR63" s="48"/>
      <c r="KXS63" s="48"/>
      <c r="KXT63" s="48"/>
      <c r="KXU63" s="48"/>
      <c r="KXV63" s="48"/>
      <c r="KXW63" s="48"/>
      <c r="KXX63" s="48"/>
      <c r="KXY63" s="48"/>
      <c r="KXZ63" s="48"/>
      <c r="KYA63" s="48"/>
      <c r="KYB63" s="48"/>
      <c r="KYC63" s="48"/>
      <c r="KYD63" s="48"/>
      <c r="KYE63" s="48"/>
      <c r="KYF63" s="48"/>
      <c r="KYG63" s="48"/>
      <c r="KYH63" s="48"/>
      <c r="KYI63" s="48"/>
      <c r="KYJ63" s="48"/>
      <c r="KYK63" s="48"/>
      <c r="KYL63" s="48"/>
      <c r="KYM63" s="48"/>
      <c r="KYN63" s="48"/>
      <c r="KYO63" s="48"/>
      <c r="KYP63" s="48"/>
      <c r="KYQ63" s="48"/>
      <c r="KYR63" s="48"/>
      <c r="KYS63" s="48"/>
      <c r="KYT63" s="48"/>
      <c r="KYU63" s="48"/>
      <c r="KYV63" s="48"/>
      <c r="KYW63" s="48"/>
      <c r="KYX63" s="48"/>
      <c r="KYY63" s="48"/>
      <c r="KYZ63" s="48"/>
      <c r="KZA63" s="48"/>
      <c r="KZB63" s="48"/>
      <c r="KZC63" s="48"/>
      <c r="KZD63" s="48"/>
      <c r="KZE63" s="48"/>
      <c r="KZF63" s="48"/>
      <c r="KZG63" s="48"/>
      <c r="KZH63" s="48"/>
      <c r="KZI63" s="48"/>
      <c r="KZJ63" s="48"/>
      <c r="KZK63" s="48"/>
      <c r="KZL63" s="48"/>
      <c r="KZM63" s="48"/>
      <c r="KZN63" s="48"/>
      <c r="KZO63" s="48"/>
      <c r="KZP63" s="48"/>
      <c r="KZQ63" s="48"/>
      <c r="KZR63" s="48"/>
      <c r="KZS63" s="48"/>
      <c r="KZT63" s="48"/>
      <c r="KZU63" s="48"/>
      <c r="KZV63" s="48"/>
      <c r="KZW63" s="48"/>
      <c r="KZX63" s="48"/>
      <c r="KZY63" s="48"/>
      <c r="KZZ63" s="48"/>
      <c r="LAA63" s="48"/>
      <c r="LAB63" s="48"/>
      <c r="LAC63" s="48"/>
      <c r="LAD63" s="48"/>
      <c r="LAE63" s="48"/>
      <c r="LAF63" s="48"/>
      <c r="LAG63" s="48"/>
      <c r="LAH63" s="48"/>
      <c r="LAI63" s="48"/>
      <c r="LAJ63" s="48"/>
      <c r="LAK63" s="48"/>
      <c r="LAL63" s="48"/>
      <c r="LAM63" s="48"/>
      <c r="LAN63" s="48"/>
      <c r="LAO63" s="48"/>
      <c r="LAP63" s="48"/>
      <c r="LAQ63" s="48"/>
      <c r="LAR63" s="48"/>
      <c r="LAS63" s="48"/>
      <c r="LAT63" s="48"/>
      <c r="LAU63" s="48"/>
      <c r="LAV63" s="48"/>
      <c r="LAW63" s="48"/>
      <c r="LAX63" s="48"/>
      <c r="LAY63" s="48"/>
      <c r="LAZ63" s="48"/>
      <c r="LBA63" s="48"/>
      <c r="LBB63" s="48"/>
      <c r="LBC63" s="48"/>
      <c r="LBD63" s="48"/>
      <c r="LBE63" s="48"/>
      <c r="LBF63" s="48"/>
      <c r="LBG63" s="48"/>
      <c r="LBH63" s="48"/>
      <c r="LBI63" s="48"/>
      <c r="LBJ63" s="48"/>
      <c r="LBK63" s="48"/>
      <c r="LBL63" s="48"/>
      <c r="LBM63" s="48"/>
      <c r="LBN63" s="48"/>
      <c r="LBO63" s="48"/>
      <c r="LBP63" s="48"/>
      <c r="LBQ63" s="48"/>
      <c r="LBR63" s="48"/>
      <c r="LBS63" s="48"/>
      <c r="LBT63" s="48"/>
      <c r="LBU63" s="48"/>
      <c r="LBV63" s="48"/>
      <c r="LBW63" s="48"/>
      <c r="LBX63" s="48"/>
      <c r="LBY63" s="48"/>
      <c r="LBZ63" s="48"/>
      <c r="LCA63" s="48"/>
      <c r="LCB63" s="48"/>
      <c r="LCC63" s="48"/>
      <c r="LCD63" s="48"/>
      <c r="LCE63" s="48"/>
      <c r="LCF63" s="48"/>
      <c r="LCG63" s="48"/>
      <c r="LCH63" s="48"/>
      <c r="LCI63" s="48"/>
      <c r="LCJ63" s="48"/>
      <c r="LCK63" s="48"/>
      <c r="LCL63" s="48"/>
      <c r="LCM63" s="48"/>
      <c r="LCN63" s="48"/>
      <c r="LCO63" s="48"/>
      <c r="LCP63" s="48"/>
      <c r="LCQ63" s="48"/>
      <c r="LCR63" s="48"/>
      <c r="LCS63" s="48"/>
      <c r="LCT63" s="48"/>
      <c r="LCU63" s="48"/>
      <c r="LCV63" s="48"/>
      <c r="LCW63" s="48"/>
      <c r="LCX63" s="48"/>
      <c r="LCY63" s="48"/>
      <c r="LCZ63" s="48"/>
      <c r="LDA63" s="48"/>
      <c r="LDB63" s="48"/>
      <c r="LDC63" s="48"/>
      <c r="LDD63" s="48"/>
      <c r="LDE63" s="48"/>
      <c r="LDF63" s="48"/>
      <c r="LDG63" s="48"/>
      <c r="LDH63" s="48"/>
      <c r="LDI63" s="48"/>
      <c r="LDJ63" s="48"/>
      <c r="LDK63" s="48"/>
      <c r="LDL63" s="48"/>
      <c r="LDM63" s="48"/>
      <c r="LDN63" s="48"/>
      <c r="LDO63" s="48"/>
      <c r="LDP63" s="48"/>
      <c r="LDQ63" s="48"/>
      <c r="LDR63" s="48"/>
      <c r="LDS63" s="48"/>
      <c r="LDT63" s="48"/>
      <c r="LDU63" s="48"/>
      <c r="LDV63" s="48"/>
      <c r="LDW63" s="48"/>
      <c r="LDX63" s="48"/>
      <c r="LDY63" s="48"/>
      <c r="LDZ63" s="48"/>
      <c r="LEA63" s="48"/>
      <c r="LEB63" s="48"/>
      <c r="LEC63" s="48"/>
      <c r="LED63" s="48"/>
      <c r="LEE63" s="48"/>
      <c r="LEF63" s="48"/>
      <c r="LEG63" s="48"/>
      <c r="LEH63" s="48"/>
      <c r="LEI63" s="48"/>
      <c r="LEJ63" s="48"/>
      <c r="LEK63" s="48"/>
      <c r="LEL63" s="48"/>
      <c r="LEM63" s="48"/>
      <c r="LEN63" s="48"/>
      <c r="LEO63" s="48"/>
      <c r="LEP63" s="48"/>
      <c r="LEQ63" s="48"/>
      <c r="LER63" s="48"/>
      <c r="LES63" s="48"/>
      <c r="LET63" s="48"/>
      <c r="LEU63" s="48"/>
      <c r="LEV63" s="48"/>
      <c r="LEW63" s="48"/>
      <c r="LEX63" s="48"/>
      <c r="LEY63" s="48"/>
      <c r="LEZ63" s="48"/>
      <c r="LFA63" s="48"/>
      <c r="LFB63" s="48"/>
      <c r="LFC63" s="48"/>
      <c r="LFD63" s="48"/>
      <c r="LFE63" s="48"/>
      <c r="LFF63" s="48"/>
      <c r="LFG63" s="48"/>
      <c r="LFH63" s="48"/>
      <c r="LFI63" s="48"/>
      <c r="LFJ63" s="48"/>
      <c r="LFK63" s="48"/>
      <c r="LFL63" s="48"/>
      <c r="LFM63" s="48"/>
      <c r="LFN63" s="48"/>
      <c r="LFO63" s="48"/>
      <c r="LFP63" s="48"/>
      <c r="LFQ63" s="48"/>
      <c r="LFR63" s="48"/>
      <c r="LFS63" s="48"/>
      <c r="LFT63" s="48"/>
      <c r="LFU63" s="48"/>
      <c r="LFV63" s="48"/>
      <c r="LFW63" s="48"/>
      <c r="LFX63" s="48"/>
      <c r="LFY63" s="48"/>
      <c r="LFZ63" s="48"/>
      <c r="LGA63" s="48"/>
      <c r="LGB63" s="48"/>
      <c r="LGC63" s="48"/>
      <c r="LGD63" s="48"/>
      <c r="LGE63" s="48"/>
      <c r="LGF63" s="48"/>
      <c r="LGG63" s="48"/>
      <c r="LGH63" s="48"/>
      <c r="LGI63" s="48"/>
      <c r="LGJ63" s="48"/>
      <c r="LGK63" s="48"/>
      <c r="LGL63" s="48"/>
      <c r="LGM63" s="48"/>
      <c r="LGN63" s="48"/>
      <c r="LGO63" s="48"/>
      <c r="LGP63" s="48"/>
      <c r="LGQ63" s="48"/>
      <c r="LGR63" s="48"/>
      <c r="LGS63" s="48"/>
      <c r="LGT63" s="48"/>
      <c r="LGU63" s="48"/>
      <c r="LGV63" s="48"/>
      <c r="LGW63" s="48"/>
      <c r="LGX63" s="48"/>
      <c r="LGY63" s="48"/>
      <c r="LGZ63" s="48"/>
      <c r="LHA63" s="48"/>
      <c r="LHB63" s="48"/>
      <c r="LHC63" s="48"/>
      <c r="LHD63" s="48"/>
      <c r="LHE63" s="48"/>
      <c r="LHF63" s="48"/>
      <c r="LHG63" s="48"/>
      <c r="LHH63" s="48"/>
      <c r="LHI63" s="48"/>
      <c r="LHJ63" s="48"/>
      <c r="LHK63" s="48"/>
      <c r="LHL63" s="48"/>
      <c r="LHM63" s="48"/>
      <c r="LHN63" s="48"/>
      <c r="LHO63" s="48"/>
      <c r="LHP63" s="48"/>
      <c r="LHQ63" s="48"/>
      <c r="LHR63" s="48"/>
      <c r="LHS63" s="48"/>
      <c r="LHT63" s="48"/>
      <c r="LHU63" s="48"/>
      <c r="LHV63" s="48"/>
      <c r="LHW63" s="48"/>
      <c r="LHX63" s="48"/>
      <c r="LHY63" s="48"/>
      <c r="LHZ63" s="48"/>
      <c r="LIA63" s="48"/>
      <c r="LIB63" s="48"/>
      <c r="LIC63" s="48"/>
      <c r="LID63" s="48"/>
      <c r="LIE63" s="48"/>
      <c r="LIF63" s="48"/>
      <c r="LIG63" s="48"/>
      <c r="LIH63" s="48"/>
      <c r="LII63" s="48"/>
      <c r="LIJ63" s="48"/>
      <c r="LIK63" s="48"/>
      <c r="LIL63" s="48"/>
      <c r="LIM63" s="48"/>
      <c r="LIN63" s="48"/>
      <c r="LIO63" s="48"/>
      <c r="LIP63" s="48"/>
      <c r="LIQ63" s="48"/>
      <c r="LIR63" s="48"/>
      <c r="LIS63" s="48"/>
      <c r="LIT63" s="48"/>
      <c r="LIU63" s="48"/>
      <c r="LIV63" s="48"/>
      <c r="LIW63" s="48"/>
      <c r="LIX63" s="48"/>
      <c r="LIY63" s="48"/>
      <c r="LIZ63" s="48"/>
      <c r="LJA63" s="48"/>
      <c r="LJB63" s="48"/>
      <c r="LJC63" s="48"/>
      <c r="LJD63" s="48"/>
      <c r="LJE63" s="48"/>
      <c r="LJF63" s="48"/>
      <c r="LJG63" s="48"/>
      <c r="LJH63" s="48"/>
      <c r="LJI63" s="48"/>
      <c r="LJJ63" s="48"/>
      <c r="LJK63" s="48"/>
      <c r="LJL63" s="48"/>
      <c r="LJM63" s="48"/>
      <c r="LJN63" s="48"/>
      <c r="LJO63" s="48"/>
      <c r="LJP63" s="48"/>
      <c r="LJQ63" s="48"/>
      <c r="LJR63" s="48"/>
      <c r="LJS63" s="48"/>
      <c r="LJT63" s="48"/>
      <c r="LJU63" s="48"/>
      <c r="LJV63" s="48"/>
      <c r="LJW63" s="48"/>
      <c r="LJX63" s="48"/>
      <c r="LJY63" s="48"/>
      <c r="LJZ63" s="48"/>
      <c r="LKA63" s="48"/>
      <c r="LKB63" s="48"/>
      <c r="LKC63" s="48"/>
      <c r="LKD63" s="48"/>
      <c r="LKE63" s="48"/>
      <c r="LKF63" s="48"/>
      <c r="LKG63" s="48"/>
      <c r="LKH63" s="48"/>
      <c r="LKI63" s="48"/>
      <c r="LKJ63" s="48"/>
      <c r="LKK63" s="48"/>
      <c r="LKL63" s="48"/>
      <c r="LKM63" s="48"/>
      <c r="LKN63" s="48"/>
      <c r="LKO63" s="48"/>
      <c r="LKP63" s="48"/>
      <c r="LKQ63" s="48"/>
      <c r="LKR63" s="48"/>
      <c r="LKS63" s="48"/>
      <c r="LKT63" s="48"/>
      <c r="LKU63" s="48"/>
      <c r="LKV63" s="48"/>
      <c r="LKW63" s="48"/>
      <c r="LKX63" s="48"/>
      <c r="LKY63" s="48"/>
      <c r="LKZ63" s="48"/>
      <c r="LLA63" s="48"/>
      <c r="LLB63" s="48"/>
      <c r="LLC63" s="48"/>
      <c r="LLD63" s="48"/>
      <c r="LLE63" s="48"/>
      <c r="LLF63" s="48"/>
      <c r="LLG63" s="48"/>
      <c r="LLH63" s="48"/>
      <c r="LLI63" s="48"/>
      <c r="LLJ63" s="48"/>
      <c r="LLK63" s="48"/>
      <c r="LLL63" s="48"/>
      <c r="LLM63" s="48"/>
      <c r="LLN63" s="48"/>
      <c r="LLO63" s="48"/>
      <c r="LLP63" s="48"/>
      <c r="LLQ63" s="48"/>
      <c r="LLR63" s="48"/>
      <c r="LLS63" s="48"/>
      <c r="LLT63" s="48"/>
      <c r="LLU63" s="48"/>
      <c r="LLV63" s="48"/>
      <c r="LLW63" s="48"/>
      <c r="LLX63" s="48"/>
      <c r="LLY63" s="48"/>
      <c r="LLZ63" s="48"/>
      <c r="LMA63" s="48"/>
      <c r="LMB63" s="48"/>
      <c r="LMC63" s="48"/>
      <c r="LMD63" s="48"/>
      <c r="LME63" s="48"/>
      <c r="LMF63" s="48"/>
      <c r="LMG63" s="48"/>
      <c r="LMH63" s="48"/>
      <c r="LMI63" s="48"/>
      <c r="LMJ63" s="48"/>
      <c r="LMK63" s="48"/>
      <c r="LML63" s="48"/>
      <c r="LMM63" s="48"/>
      <c r="LMN63" s="48"/>
      <c r="LMO63" s="48"/>
      <c r="LMP63" s="48"/>
      <c r="LMQ63" s="48"/>
      <c r="LMR63" s="48"/>
      <c r="LMS63" s="48"/>
      <c r="LMT63" s="48"/>
      <c r="LMU63" s="48"/>
      <c r="LMV63" s="48"/>
      <c r="LMW63" s="48"/>
      <c r="LMX63" s="48"/>
      <c r="LMY63" s="48"/>
      <c r="LMZ63" s="48"/>
      <c r="LNA63" s="48"/>
      <c r="LNB63" s="48"/>
      <c r="LNC63" s="48"/>
      <c r="LND63" s="48"/>
      <c r="LNE63" s="48"/>
      <c r="LNF63" s="48"/>
      <c r="LNG63" s="48"/>
      <c r="LNH63" s="48"/>
      <c r="LNI63" s="48"/>
      <c r="LNJ63" s="48"/>
      <c r="LNK63" s="48"/>
      <c r="LNL63" s="48"/>
      <c r="LNM63" s="48"/>
      <c r="LNN63" s="48"/>
      <c r="LNO63" s="48"/>
      <c r="LNP63" s="48"/>
      <c r="LNQ63" s="48"/>
      <c r="LNR63" s="48"/>
      <c r="LNS63" s="48"/>
      <c r="LNT63" s="48"/>
      <c r="LNU63" s="48"/>
      <c r="LNV63" s="48"/>
      <c r="LNW63" s="48"/>
      <c r="LNX63" s="48"/>
      <c r="LNY63" s="48"/>
      <c r="LNZ63" s="48"/>
      <c r="LOA63" s="48"/>
      <c r="LOB63" s="48"/>
      <c r="LOC63" s="48"/>
      <c r="LOD63" s="48"/>
      <c r="LOE63" s="48"/>
      <c r="LOF63" s="48"/>
      <c r="LOG63" s="48"/>
      <c r="LOH63" s="48"/>
      <c r="LOI63" s="48"/>
      <c r="LOJ63" s="48"/>
      <c r="LOK63" s="48"/>
      <c r="LOL63" s="48"/>
      <c r="LOM63" s="48"/>
      <c r="LON63" s="48"/>
      <c r="LOO63" s="48"/>
      <c r="LOP63" s="48"/>
      <c r="LOQ63" s="48"/>
      <c r="LOR63" s="48"/>
      <c r="LOS63" s="48"/>
      <c r="LOT63" s="48"/>
      <c r="LOU63" s="48"/>
      <c r="LOV63" s="48"/>
      <c r="LOW63" s="48"/>
      <c r="LOX63" s="48"/>
      <c r="LOY63" s="48"/>
      <c r="LOZ63" s="48"/>
      <c r="LPA63" s="48"/>
      <c r="LPB63" s="48"/>
      <c r="LPC63" s="48"/>
      <c r="LPD63" s="48"/>
      <c r="LPE63" s="48"/>
      <c r="LPF63" s="48"/>
      <c r="LPG63" s="48"/>
      <c r="LPH63" s="48"/>
      <c r="LPI63" s="48"/>
      <c r="LPJ63" s="48"/>
      <c r="LPK63" s="48"/>
      <c r="LPL63" s="48"/>
      <c r="LPM63" s="48"/>
      <c r="LPN63" s="48"/>
      <c r="LPO63" s="48"/>
      <c r="LPP63" s="48"/>
      <c r="LPQ63" s="48"/>
      <c r="LPR63" s="48"/>
      <c r="LPS63" s="48"/>
      <c r="LPT63" s="48"/>
      <c r="LPU63" s="48"/>
      <c r="LPV63" s="48"/>
      <c r="LPW63" s="48"/>
      <c r="LPX63" s="48"/>
      <c r="LPY63" s="48"/>
      <c r="LPZ63" s="48"/>
      <c r="LQA63" s="48"/>
      <c r="LQB63" s="48"/>
      <c r="LQC63" s="48"/>
      <c r="LQD63" s="48"/>
      <c r="LQE63" s="48"/>
      <c r="LQF63" s="48"/>
      <c r="LQG63" s="48"/>
      <c r="LQH63" s="48"/>
      <c r="LQI63" s="48"/>
      <c r="LQJ63" s="48"/>
      <c r="LQK63" s="48"/>
      <c r="LQL63" s="48"/>
      <c r="LQM63" s="48"/>
      <c r="LQN63" s="48"/>
      <c r="LQO63" s="48"/>
      <c r="LQP63" s="48"/>
      <c r="LQQ63" s="48"/>
      <c r="LQR63" s="48"/>
      <c r="LQS63" s="48"/>
      <c r="LQT63" s="48"/>
      <c r="LQU63" s="48"/>
      <c r="LQV63" s="48"/>
      <c r="LQW63" s="48"/>
      <c r="LQX63" s="48"/>
      <c r="LQY63" s="48"/>
      <c r="LQZ63" s="48"/>
      <c r="LRA63" s="48"/>
      <c r="LRB63" s="48"/>
      <c r="LRC63" s="48"/>
      <c r="LRD63" s="48"/>
      <c r="LRE63" s="48"/>
      <c r="LRF63" s="48"/>
      <c r="LRG63" s="48"/>
      <c r="LRH63" s="48"/>
      <c r="LRI63" s="48"/>
      <c r="LRJ63" s="48"/>
      <c r="LRK63" s="48"/>
      <c r="LRL63" s="48"/>
      <c r="LRM63" s="48"/>
      <c r="LRN63" s="48"/>
      <c r="LRO63" s="48"/>
      <c r="LRP63" s="48"/>
      <c r="LRQ63" s="48"/>
      <c r="LRR63" s="48"/>
      <c r="LRS63" s="48"/>
      <c r="LRT63" s="48"/>
      <c r="LRU63" s="48"/>
      <c r="LRV63" s="48"/>
      <c r="LRW63" s="48"/>
      <c r="LRX63" s="48"/>
      <c r="LRY63" s="48"/>
      <c r="LRZ63" s="48"/>
      <c r="LSA63" s="48"/>
      <c r="LSB63" s="48"/>
      <c r="LSC63" s="48"/>
      <c r="LSD63" s="48"/>
      <c r="LSE63" s="48"/>
      <c r="LSF63" s="48"/>
      <c r="LSG63" s="48"/>
      <c r="LSH63" s="48"/>
      <c r="LSI63" s="48"/>
      <c r="LSJ63" s="48"/>
      <c r="LSK63" s="48"/>
      <c r="LSL63" s="48"/>
      <c r="LSM63" s="48"/>
      <c r="LSN63" s="48"/>
      <c r="LSO63" s="48"/>
      <c r="LSP63" s="48"/>
      <c r="LSQ63" s="48"/>
      <c r="LSR63" s="48"/>
      <c r="LSS63" s="48"/>
      <c r="LST63" s="48"/>
      <c r="LSU63" s="48"/>
      <c r="LSV63" s="48"/>
      <c r="LSW63" s="48"/>
      <c r="LSX63" s="48"/>
      <c r="LSY63" s="48"/>
      <c r="LSZ63" s="48"/>
      <c r="LTA63" s="48"/>
      <c r="LTB63" s="48"/>
      <c r="LTC63" s="48"/>
      <c r="LTD63" s="48"/>
      <c r="LTE63" s="48"/>
      <c r="LTF63" s="48"/>
      <c r="LTG63" s="48"/>
      <c r="LTH63" s="48"/>
      <c r="LTI63" s="48"/>
      <c r="LTJ63" s="48"/>
      <c r="LTK63" s="48"/>
      <c r="LTL63" s="48"/>
      <c r="LTM63" s="48"/>
      <c r="LTN63" s="48"/>
      <c r="LTO63" s="48"/>
      <c r="LTP63" s="48"/>
      <c r="LTQ63" s="48"/>
      <c r="LTR63" s="48"/>
      <c r="LTS63" s="48"/>
      <c r="LTT63" s="48"/>
      <c r="LTU63" s="48"/>
      <c r="LTV63" s="48"/>
      <c r="LTW63" s="48"/>
      <c r="LTX63" s="48"/>
      <c r="LTY63" s="48"/>
      <c r="LTZ63" s="48"/>
      <c r="LUA63" s="48"/>
      <c r="LUB63" s="48"/>
      <c r="LUC63" s="48"/>
      <c r="LUD63" s="48"/>
      <c r="LUE63" s="48"/>
      <c r="LUF63" s="48"/>
      <c r="LUG63" s="48"/>
      <c r="LUH63" s="48"/>
      <c r="LUI63" s="48"/>
      <c r="LUJ63" s="48"/>
      <c r="LUK63" s="48"/>
      <c r="LUL63" s="48"/>
      <c r="LUM63" s="48"/>
      <c r="LUN63" s="48"/>
      <c r="LUO63" s="48"/>
      <c r="LUP63" s="48"/>
      <c r="LUQ63" s="48"/>
      <c r="LUR63" s="48"/>
      <c r="LUS63" s="48"/>
      <c r="LUT63" s="48"/>
      <c r="LUU63" s="48"/>
      <c r="LUV63" s="48"/>
      <c r="LUW63" s="48"/>
      <c r="LUX63" s="48"/>
      <c r="LUY63" s="48"/>
      <c r="LUZ63" s="48"/>
      <c r="LVA63" s="48"/>
      <c r="LVB63" s="48"/>
      <c r="LVC63" s="48"/>
      <c r="LVD63" s="48"/>
      <c r="LVE63" s="48"/>
      <c r="LVF63" s="48"/>
      <c r="LVG63" s="48"/>
      <c r="LVH63" s="48"/>
      <c r="LVI63" s="48"/>
      <c r="LVJ63" s="48"/>
      <c r="LVK63" s="48"/>
      <c r="LVL63" s="48"/>
      <c r="LVM63" s="48"/>
      <c r="LVN63" s="48"/>
      <c r="LVO63" s="48"/>
      <c r="LVP63" s="48"/>
      <c r="LVQ63" s="48"/>
      <c r="LVR63" s="48"/>
      <c r="LVS63" s="48"/>
      <c r="LVT63" s="48"/>
      <c r="LVU63" s="48"/>
      <c r="LVV63" s="48"/>
      <c r="LVW63" s="48"/>
      <c r="LVX63" s="48"/>
      <c r="LVY63" s="48"/>
      <c r="LVZ63" s="48"/>
      <c r="LWA63" s="48"/>
      <c r="LWB63" s="48"/>
      <c r="LWC63" s="48"/>
      <c r="LWD63" s="48"/>
      <c r="LWE63" s="48"/>
      <c r="LWF63" s="48"/>
      <c r="LWG63" s="48"/>
      <c r="LWH63" s="48"/>
      <c r="LWI63" s="48"/>
      <c r="LWJ63" s="48"/>
      <c r="LWK63" s="48"/>
      <c r="LWL63" s="48"/>
      <c r="LWM63" s="48"/>
      <c r="LWN63" s="48"/>
      <c r="LWO63" s="48"/>
      <c r="LWP63" s="48"/>
      <c r="LWQ63" s="48"/>
      <c r="LWR63" s="48"/>
      <c r="LWS63" s="48"/>
      <c r="LWT63" s="48"/>
      <c r="LWU63" s="48"/>
      <c r="LWV63" s="48"/>
      <c r="LWW63" s="48"/>
      <c r="LWX63" s="48"/>
      <c r="LWY63" s="48"/>
      <c r="LWZ63" s="48"/>
      <c r="LXA63" s="48"/>
      <c r="LXB63" s="48"/>
      <c r="LXC63" s="48"/>
      <c r="LXD63" s="48"/>
      <c r="LXE63" s="48"/>
      <c r="LXF63" s="48"/>
      <c r="LXG63" s="48"/>
      <c r="LXH63" s="48"/>
      <c r="LXI63" s="48"/>
      <c r="LXJ63" s="48"/>
      <c r="LXK63" s="48"/>
      <c r="LXL63" s="48"/>
      <c r="LXM63" s="48"/>
      <c r="LXN63" s="48"/>
      <c r="LXO63" s="48"/>
      <c r="LXP63" s="48"/>
      <c r="LXQ63" s="48"/>
      <c r="LXR63" s="48"/>
      <c r="LXS63" s="48"/>
      <c r="LXT63" s="48"/>
      <c r="LXU63" s="48"/>
      <c r="LXV63" s="48"/>
      <c r="LXW63" s="48"/>
      <c r="LXX63" s="48"/>
      <c r="LXY63" s="48"/>
      <c r="LXZ63" s="48"/>
      <c r="LYA63" s="48"/>
      <c r="LYB63" s="48"/>
      <c r="LYC63" s="48"/>
      <c r="LYD63" s="48"/>
      <c r="LYE63" s="48"/>
      <c r="LYF63" s="48"/>
      <c r="LYG63" s="48"/>
      <c r="LYH63" s="48"/>
      <c r="LYI63" s="48"/>
      <c r="LYJ63" s="48"/>
      <c r="LYK63" s="48"/>
      <c r="LYL63" s="48"/>
      <c r="LYM63" s="48"/>
      <c r="LYN63" s="48"/>
      <c r="LYO63" s="48"/>
      <c r="LYP63" s="48"/>
      <c r="LYQ63" s="48"/>
      <c r="LYR63" s="48"/>
      <c r="LYS63" s="48"/>
      <c r="LYT63" s="48"/>
      <c r="LYU63" s="48"/>
      <c r="LYV63" s="48"/>
      <c r="LYW63" s="48"/>
      <c r="LYX63" s="48"/>
      <c r="LYY63" s="48"/>
      <c r="LYZ63" s="48"/>
      <c r="LZA63" s="48"/>
      <c r="LZB63" s="48"/>
      <c r="LZC63" s="48"/>
      <c r="LZD63" s="48"/>
      <c r="LZE63" s="48"/>
      <c r="LZF63" s="48"/>
      <c r="LZG63" s="48"/>
      <c r="LZH63" s="48"/>
      <c r="LZI63" s="48"/>
      <c r="LZJ63" s="48"/>
      <c r="LZK63" s="48"/>
      <c r="LZL63" s="48"/>
      <c r="LZM63" s="48"/>
      <c r="LZN63" s="48"/>
      <c r="LZO63" s="48"/>
      <c r="LZP63" s="48"/>
      <c r="LZQ63" s="48"/>
      <c r="LZR63" s="48"/>
      <c r="LZS63" s="48"/>
      <c r="LZT63" s="48"/>
      <c r="LZU63" s="48"/>
      <c r="LZV63" s="48"/>
      <c r="LZW63" s="48"/>
      <c r="LZX63" s="48"/>
      <c r="LZY63" s="48"/>
      <c r="LZZ63" s="48"/>
      <c r="MAA63" s="48"/>
      <c r="MAB63" s="48"/>
      <c r="MAC63" s="48"/>
      <c r="MAD63" s="48"/>
      <c r="MAE63" s="48"/>
      <c r="MAF63" s="48"/>
      <c r="MAG63" s="48"/>
      <c r="MAH63" s="48"/>
      <c r="MAI63" s="48"/>
      <c r="MAJ63" s="48"/>
      <c r="MAK63" s="48"/>
      <c r="MAL63" s="48"/>
      <c r="MAM63" s="48"/>
      <c r="MAN63" s="48"/>
      <c r="MAO63" s="48"/>
      <c r="MAP63" s="48"/>
      <c r="MAQ63" s="48"/>
      <c r="MAR63" s="48"/>
      <c r="MAS63" s="48"/>
      <c r="MAT63" s="48"/>
      <c r="MAU63" s="48"/>
      <c r="MAV63" s="48"/>
      <c r="MAW63" s="48"/>
      <c r="MAX63" s="48"/>
      <c r="MAY63" s="48"/>
      <c r="MAZ63" s="48"/>
      <c r="MBA63" s="48"/>
      <c r="MBB63" s="48"/>
      <c r="MBC63" s="48"/>
      <c r="MBD63" s="48"/>
      <c r="MBE63" s="48"/>
      <c r="MBF63" s="48"/>
      <c r="MBG63" s="48"/>
      <c r="MBH63" s="48"/>
      <c r="MBI63" s="48"/>
      <c r="MBJ63" s="48"/>
      <c r="MBK63" s="48"/>
      <c r="MBL63" s="48"/>
      <c r="MBM63" s="48"/>
      <c r="MBN63" s="48"/>
      <c r="MBO63" s="48"/>
      <c r="MBP63" s="48"/>
      <c r="MBQ63" s="48"/>
      <c r="MBR63" s="48"/>
      <c r="MBS63" s="48"/>
      <c r="MBT63" s="48"/>
      <c r="MBU63" s="48"/>
      <c r="MBV63" s="48"/>
      <c r="MBW63" s="48"/>
      <c r="MBX63" s="48"/>
      <c r="MBY63" s="48"/>
      <c r="MBZ63" s="48"/>
      <c r="MCA63" s="48"/>
      <c r="MCB63" s="48"/>
      <c r="MCC63" s="48"/>
      <c r="MCD63" s="48"/>
      <c r="MCE63" s="48"/>
      <c r="MCF63" s="48"/>
      <c r="MCG63" s="48"/>
      <c r="MCH63" s="48"/>
      <c r="MCI63" s="48"/>
      <c r="MCJ63" s="48"/>
      <c r="MCK63" s="48"/>
      <c r="MCL63" s="48"/>
      <c r="MCM63" s="48"/>
      <c r="MCN63" s="48"/>
      <c r="MCO63" s="48"/>
      <c r="MCP63" s="48"/>
      <c r="MCQ63" s="48"/>
      <c r="MCR63" s="48"/>
      <c r="MCS63" s="48"/>
      <c r="MCT63" s="48"/>
      <c r="MCU63" s="48"/>
      <c r="MCV63" s="48"/>
      <c r="MCW63" s="48"/>
      <c r="MCX63" s="48"/>
      <c r="MCY63" s="48"/>
      <c r="MCZ63" s="48"/>
      <c r="MDA63" s="48"/>
      <c r="MDB63" s="48"/>
      <c r="MDC63" s="48"/>
      <c r="MDD63" s="48"/>
      <c r="MDE63" s="48"/>
      <c r="MDF63" s="48"/>
      <c r="MDG63" s="48"/>
      <c r="MDH63" s="48"/>
      <c r="MDI63" s="48"/>
      <c r="MDJ63" s="48"/>
      <c r="MDK63" s="48"/>
      <c r="MDL63" s="48"/>
      <c r="MDM63" s="48"/>
      <c r="MDN63" s="48"/>
      <c r="MDO63" s="48"/>
      <c r="MDP63" s="48"/>
      <c r="MDQ63" s="48"/>
      <c r="MDR63" s="48"/>
      <c r="MDS63" s="48"/>
      <c r="MDT63" s="48"/>
      <c r="MDU63" s="48"/>
      <c r="MDV63" s="48"/>
      <c r="MDW63" s="48"/>
      <c r="MDX63" s="48"/>
      <c r="MDY63" s="48"/>
      <c r="MDZ63" s="48"/>
      <c r="MEA63" s="48"/>
      <c r="MEB63" s="48"/>
      <c r="MEC63" s="48"/>
      <c r="MED63" s="48"/>
      <c r="MEE63" s="48"/>
      <c r="MEF63" s="48"/>
      <c r="MEG63" s="48"/>
      <c r="MEH63" s="48"/>
      <c r="MEI63" s="48"/>
      <c r="MEJ63" s="48"/>
      <c r="MEK63" s="48"/>
      <c r="MEL63" s="48"/>
      <c r="MEM63" s="48"/>
      <c r="MEN63" s="48"/>
      <c r="MEO63" s="48"/>
      <c r="MEP63" s="48"/>
      <c r="MEQ63" s="48"/>
      <c r="MER63" s="48"/>
      <c r="MES63" s="48"/>
      <c r="MET63" s="48"/>
      <c r="MEU63" s="48"/>
      <c r="MEV63" s="48"/>
      <c r="MEW63" s="48"/>
      <c r="MEX63" s="48"/>
      <c r="MEY63" s="48"/>
      <c r="MEZ63" s="48"/>
      <c r="MFA63" s="48"/>
      <c r="MFB63" s="48"/>
      <c r="MFC63" s="48"/>
      <c r="MFD63" s="48"/>
      <c r="MFE63" s="48"/>
      <c r="MFF63" s="48"/>
      <c r="MFG63" s="48"/>
      <c r="MFH63" s="48"/>
      <c r="MFI63" s="48"/>
      <c r="MFJ63" s="48"/>
      <c r="MFK63" s="48"/>
      <c r="MFL63" s="48"/>
      <c r="MFM63" s="48"/>
      <c r="MFN63" s="48"/>
      <c r="MFO63" s="48"/>
      <c r="MFP63" s="48"/>
      <c r="MFQ63" s="48"/>
      <c r="MFR63" s="48"/>
      <c r="MFS63" s="48"/>
      <c r="MFT63" s="48"/>
      <c r="MFU63" s="48"/>
      <c r="MFV63" s="48"/>
      <c r="MFW63" s="48"/>
      <c r="MFX63" s="48"/>
      <c r="MFY63" s="48"/>
      <c r="MFZ63" s="48"/>
      <c r="MGA63" s="48"/>
      <c r="MGB63" s="48"/>
      <c r="MGC63" s="48"/>
      <c r="MGD63" s="48"/>
      <c r="MGE63" s="48"/>
      <c r="MGF63" s="48"/>
      <c r="MGG63" s="48"/>
      <c r="MGH63" s="48"/>
      <c r="MGI63" s="48"/>
      <c r="MGJ63" s="48"/>
      <c r="MGK63" s="48"/>
      <c r="MGL63" s="48"/>
      <c r="MGM63" s="48"/>
      <c r="MGN63" s="48"/>
      <c r="MGO63" s="48"/>
      <c r="MGP63" s="48"/>
      <c r="MGQ63" s="48"/>
      <c r="MGR63" s="48"/>
      <c r="MGS63" s="48"/>
      <c r="MGT63" s="48"/>
      <c r="MGU63" s="48"/>
      <c r="MGV63" s="48"/>
      <c r="MGW63" s="48"/>
      <c r="MGX63" s="48"/>
      <c r="MGY63" s="48"/>
      <c r="MGZ63" s="48"/>
      <c r="MHA63" s="48"/>
      <c r="MHB63" s="48"/>
      <c r="MHC63" s="48"/>
      <c r="MHD63" s="48"/>
      <c r="MHE63" s="48"/>
      <c r="MHF63" s="48"/>
      <c r="MHG63" s="48"/>
      <c r="MHH63" s="48"/>
      <c r="MHI63" s="48"/>
      <c r="MHJ63" s="48"/>
      <c r="MHK63" s="48"/>
      <c r="MHL63" s="48"/>
      <c r="MHM63" s="48"/>
      <c r="MHN63" s="48"/>
      <c r="MHO63" s="48"/>
      <c r="MHP63" s="48"/>
      <c r="MHQ63" s="48"/>
      <c r="MHR63" s="48"/>
      <c r="MHS63" s="48"/>
      <c r="MHT63" s="48"/>
      <c r="MHU63" s="48"/>
      <c r="MHV63" s="48"/>
      <c r="MHW63" s="48"/>
      <c r="MHX63" s="48"/>
      <c r="MHY63" s="48"/>
      <c r="MHZ63" s="48"/>
      <c r="MIA63" s="48"/>
      <c r="MIB63" s="48"/>
      <c r="MIC63" s="48"/>
      <c r="MID63" s="48"/>
      <c r="MIE63" s="48"/>
      <c r="MIF63" s="48"/>
      <c r="MIG63" s="48"/>
      <c r="MIH63" s="48"/>
      <c r="MII63" s="48"/>
      <c r="MIJ63" s="48"/>
      <c r="MIK63" s="48"/>
      <c r="MIL63" s="48"/>
      <c r="MIM63" s="48"/>
      <c r="MIN63" s="48"/>
      <c r="MIO63" s="48"/>
      <c r="MIP63" s="48"/>
      <c r="MIQ63" s="48"/>
      <c r="MIR63" s="48"/>
      <c r="MIS63" s="48"/>
      <c r="MIT63" s="48"/>
      <c r="MIU63" s="48"/>
      <c r="MIV63" s="48"/>
      <c r="MIW63" s="48"/>
      <c r="MIX63" s="48"/>
      <c r="MIY63" s="48"/>
      <c r="MIZ63" s="48"/>
      <c r="MJA63" s="48"/>
      <c r="MJB63" s="48"/>
      <c r="MJC63" s="48"/>
      <c r="MJD63" s="48"/>
      <c r="MJE63" s="48"/>
      <c r="MJF63" s="48"/>
      <c r="MJG63" s="48"/>
      <c r="MJH63" s="48"/>
      <c r="MJI63" s="48"/>
      <c r="MJJ63" s="48"/>
      <c r="MJK63" s="48"/>
      <c r="MJL63" s="48"/>
      <c r="MJM63" s="48"/>
      <c r="MJN63" s="48"/>
      <c r="MJO63" s="48"/>
      <c r="MJP63" s="48"/>
      <c r="MJQ63" s="48"/>
      <c r="MJR63" s="48"/>
      <c r="MJS63" s="48"/>
      <c r="MJT63" s="48"/>
      <c r="MJU63" s="48"/>
      <c r="MJV63" s="48"/>
      <c r="MJW63" s="48"/>
      <c r="MJX63" s="48"/>
      <c r="MJY63" s="48"/>
      <c r="MJZ63" s="48"/>
      <c r="MKA63" s="48"/>
      <c r="MKB63" s="48"/>
      <c r="MKC63" s="48"/>
      <c r="MKD63" s="48"/>
      <c r="MKE63" s="48"/>
      <c r="MKF63" s="48"/>
      <c r="MKG63" s="48"/>
      <c r="MKH63" s="48"/>
      <c r="MKI63" s="48"/>
      <c r="MKJ63" s="48"/>
      <c r="MKK63" s="48"/>
      <c r="MKL63" s="48"/>
      <c r="MKM63" s="48"/>
      <c r="MKN63" s="48"/>
      <c r="MKO63" s="48"/>
      <c r="MKP63" s="48"/>
      <c r="MKQ63" s="48"/>
      <c r="MKR63" s="48"/>
      <c r="MKS63" s="48"/>
      <c r="MKT63" s="48"/>
      <c r="MKU63" s="48"/>
      <c r="MKV63" s="48"/>
      <c r="MKW63" s="48"/>
      <c r="MKX63" s="48"/>
      <c r="MKY63" s="48"/>
      <c r="MKZ63" s="48"/>
      <c r="MLA63" s="48"/>
      <c r="MLB63" s="48"/>
      <c r="MLC63" s="48"/>
      <c r="MLD63" s="48"/>
      <c r="MLE63" s="48"/>
      <c r="MLF63" s="48"/>
      <c r="MLG63" s="48"/>
      <c r="MLH63" s="48"/>
      <c r="MLI63" s="48"/>
      <c r="MLJ63" s="48"/>
      <c r="MLK63" s="48"/>
      <c r="MLL63" s="48"/>
      <c r="MLM63" s="48"/>
      <c r="MLN63" s="48"/>
      <c r="MLO63" s="48"/>
      <c r="MLP63" s="48"/>
      <c r="MLQ63" s="48"/>
      <c r="MLR63" s="48"/>
      <c r="MLS63" s="48"/>
      <c r="MLT63" s="48"/>
      <c r="MLU63" s="48"/>
      <c r="MLV63" s="48"/>
      <c r="MLW63" s="48"/>
      <c r="MLX63" s="48"/>
      <c r="MLY63" s="48"/>
      <c r="MLZ63" s="48"/>
      <c r="MMA63" s="48"/>
      <c r="MMB63" s="48"/>
      <c r="MMC63" s="48"/>
      <c r="MMD63" s="48"/>
      <c r="MME63" s="48"/>
      <c r="MMF63" s="48"/>
      <c r="MMG63" s="48"/>
      <c r="MMH63" s="48"/>
      <c r="MMI63" s="48"/>
      <c r="MMJ63" s="48"/>
      <c r="MMK63" s="48"/>
      <c r="MML63" s="48"/>
      <c r="MMM63" s="48"/>
      <c r="MMN63" s="48"/>
      <c r="MMO63" s="48"/>
      <c r="MMP63" s="48"/>
      <c r="MMQ63" s="48"/>
      <c r="MMR63" s="48"/>
      <c r="MMS63" s="48"/>
      <c r="MMT63" s="48"/>
      <c r="MMU63" s="48"/>
      <c r="MMV63" s="48"/>
      <c r="MMW63" s="48"/>
      <c r="MMX63" s="48"/>
      <c r="MMY63" s="48"/>
      <c r="MMZ63" s="48"/>
      <c r="MNA63" s="48"/>
      <c r="MNB63" s="48"/>
      <c r="MNC63" s="48"/>
      <c r="MND63" s="48"/>
      <c r="MNE63" s="48"/>
      <c r="MNF63" s="48"/>
      <c r="MNG63" s="48"/>
      <c r="MNH63" s="48"/>
      <c r="MNI63" s="48"/>
      <c r="MNJ63" s="48"/>
      <c r="MNK63" s="48"/>
      <c r="MNL63" s="48"/>
      <c r="MNM63" s="48"/>
      <c r="MNN63" s="48"/>
      <c r="MNO63" s="48"/>
      <c r="MNP63" s="48"/>
      <c r="MNQ63" s="48"/>
      <c r="MNR63" s="48"/>
      <c r="MNS63" s="48"/>
      <c r="MNT63" s="48"/>
      <c r="MNU63" s="48"/>
      <c r="MNV63" s="48"/>
      <c r="MNW63" s="48"/>
      <c r="MNX63" s="48"/>
      <c r="MNY63" s="48"/>
      <c r="MNZ63" s="48"/>
      <c r="MOA63" s="48"/>
      <c r="MOB63" s="48"/>
      <c r="MOC63" s="48"/>
      <c r="MOD63" s="48"/>
      <c r="MOE63" s="48"/>
      <c r="MOF63" s="48"/>
      <c r="MOG63" s="48"/>
      <c r="MOH63" s="48"/>
      <c r="MOI63" s="48"/>
      <c r="MOJ63" s="48"/>
      <c r="MOK63" s="48"/>
      <c r="MOL63" s="48"/>
      <c r="MOM63" s="48"/>
      <c r="MON63" s="48"/>
      <c r="MOO63" s="48"/>
      <c r="MOP63" s="48"/>
      <c r="MOQ63" s="48"/>
      <c r="MOR63" s="48"/>
      <c r="MOS63" s="48"/>
      <c r="MOT63" s="48"/>
      <c r="MOU63" s="48"/>
      <c r="MOV63" s="48"/>
      <c r="MOW63" s="48"/>
      <c r="MOX63" s="48"/>
      <c r="MOY63" s="48"/>
      <c r="MOZ63" s="48"/>
      <c r="MPA63" s="48"/>
      <c r="MPB63" s="48"/>
      <c r="MPC63" s="48"/>
      <c r="MPD63" s="48"/>
      <c r="MPE63" s="48"/>
      <c r="MPF63" s="48"/>
      <c r="MPG63" s="48"/>
      <c r="MPH63" s="48"/>
      <c r="MPI63" s="48"/>
      <c r="MPJ63" s="48"/>
      <c r="MPK63" s="48"/>
      <c r="MPL63" s="48"/>
      <c r="MPM63" s="48"/>
      <c r="MPN63" s="48"/>
      <c r="MPO63" s="48"/>
      <c r="MPP63" s="48"/>
      <c r="MPQ63" s="48"/>
      <c r="MPR63" s="48"/>
      <c r="MPS63" s="48"/>
      <c r="MPT63" s="48"/>
      <c r="MPU63" s="48"/>
      <c r="MPV63" s="48"/>
      <c r="MPW63" s="48"/>
      <c r="MPX63" s="48"/>
      <c r="MPY63" s="48"/>
      <c r="MPZ63" s="48"/>
      <c r="MQA63" s="48"/>
      <c r="MQB63" s="48"/>
      <c r="MQC63" s="48"/>
      <c r="MQD63" s="48"/>
      <c r="MQE63" s="48"/>
      <c r="MQF63" s="48"/>
      <c r="MQG63" s="48"/>
      <c r="MQH63" s="48"/>
      <c r="MQI63" s="48"/>
      <c r="MQJ63" s="48"/>
      <c r="MQK63" s="48"/>
      <c r="MQL63" s="48"/>
      <c r="MQM63" s="48"/>
      <c r="MQN63" s="48"/>
      <c r="MQO63" s="48"/>
      <c r="MQP63" s="48"/>
      <c r="MQQ63" s="48"/>
      <c r="MQR63" s="48"/>
      <c r="MQS63" s="48"/>
      <c r="MQT63" s="48"/>
      <c r="MQU63" s="48"/>
      <c r="MQV63" s="48"/>
      <c r="MQW63" s="48"/>
      <c r="MQX63" s="48"/>
      <c r="MQY63" s="48"/>
      <c r="MQZ63" s="48"/>
      <c r="MRA63" s="48"/>
      <c r="MRB63" s="48"/>
      <c r="MRC63" s="48"/>
      <c r="MRD63" s="48"/>
      <c r="MRE63" s="48"/>
      <c r="MRF63" s="48"/>
      <c r="MRG63" s="48"/>
      <c r="MRH63" s="48"/>
      <c r="MRI63" s="48"/>
      <c r="MRJ63" s="48"/>
      <c r="MRK63" s="48"/>
      <c r="MRL63" s="48"/>
      <c r="MRM63" s="48"/>
      <c r="MRN63" s="48"/>
      <c r="MRO63" s="48"/>
      <c r="MRP63" s="48"/>
      <c r="MRQ63" s="48"/>
      <c r="MRR63" s="48"/>
      <c r="MRS63" s="48"/>
      <c r="MRT63" s="48"/>
      <c r="MRU63" s="48"/>
      <c r="MRV63" s="48"/>
      <c r="MRW63" s="48"/>
      <c r="MRX63" s="48"/>
      <c r="MRY63" s="48"/>
      <c r="MRZ63" s="48"/>
      <c r="MSA63" s="48"/>
      <c r="MSB63" s="48"/>
      <c r="MSC63" s="48"/>
      <c r="MSD63" s="48"/>
      <c r="MSE63" s="48"/>
      <c r="MSF63" s="48"/>
      <c r="MSG63" s="48"/>
      <c r="MSH63" s="48"/>
      <c r="MSI63" s="48"/>
      <c r="MSJ63" s="48"/>
      <c r="MSK63" s="48"/>
      <c r="MSL63" s="48"/>
      <c r="MSM63" s="48"/>
      <c r="MSN63" s="48"/>
      <c r="MSO63" s="48"/>
      <c r="MSP63" s="48"/>
      <c r="MSQ63" s="48"/>
      <c r="MSR63" s="48"/>
      <c r="MSS63" s="48"/>
      <c r="MST63" s="48"/>
      <c r="MSU63" s="48"/>
      <c r="MSV63" s="48"/>
      <c r="MSW63" s="48"/>
      <c r="MSX63" s="48"/>
      <c r="MSY63" s="48"/>
      <c r="MSZ63" s="48"/>
      <c r="MTA63" s="48"/>
      <c r="MTB63" s="48"/>
      <c r="MTC63" s="48"/>
      <c r="MTD63" s="48"/>
      <c r="MTE63" s="48"/>
      <c r="MTF63" s="48"/>
      <c r="MTG63" s="48"/>
      <c r="MTH63" s="48"/>
      <c r="MTI63" s="48"/>
      <c r="MTJ63" s="48"/>
      <c r="MTK63" s="48"/>
      <c r="MTL63" s="48"/>
      <c r="MTM63" s="48"/>
      <c r="MTN63" s="48"/>
      <c r="MTO63" s="48"/>
      <c r="MTP63" s="48"/>
      <c r="MTQ63" s="48"/>
      <c r="MTR63" s="48"/>
      <c r="MTS63" s="48"/>
      <c r="MTT63" s="48"/>
      <c r="MTU63" s="48"/>
      <c r="MTV63" s="48"/>
      <c r="MTW63" s="48"/>
      <c r="MTX63" s="48"/>
      <c r="MTY63" s="48"/>
      <c r="MTZ63" s="48"/>
      <c r="MUA63" s="48"/>
      <c r="MUB63" s="48"/>
      <c r="MUC63" s="48"/>
      <c r="MUD63" s="48"/>
      <c r="MUE63" s="48"/>
      <c r="MUF63" s="48"/>
      <c r="MUG63" s="48"/>
      <c r="MUH63" s="48"/>
      <c r="MUI63" s="48"/>
      <c r="MUJ63" s="48"/>
      <c r="MUK63" s="48"/>
      <c r="MUL63" s="48"/>
      <c r="MUM63" s="48"/>
      <c r="MUN63" s="48"/>
      <c r="MUO63" s="48"/>
      <c r="MUP63" s="48"/>
      <c r="MUQ63" s="48"/>
      <c r="MUR63" s="48"/>
      <c r="MUS63" s="48"/>
      <c r="MUT63" s="48"/>
      <c r="MUU63" s="48"/>
      <c r="MUV63" s="48"/>
      <c r="MUW63" s="48"/>
      <c r="MUX63" s="48"/>
      <c r="MUY63" s="48"/>
      <c r="MUZ63" s="48"/>
      <c r="MVA63" s="48"/>
      <c r="MVB63" s="48"/>
      <c r="MVC63" s="48"/>
      <c r="MVD63" s="48"/>
      <c r="MVE63" s="48"/>
      <c r="MVF63" s="48"/>
      <c r="MVG63" s="48"/>
      <c r="MVH63" s="48"/>
      <c r="MVI63" s="48"/>
      <c r="MVJ63" s="48"/>
      <c r="MVK63" s="48"/>
      <c r="MVL63" s="48"/>
      <c r="MVM63" s="48"/>
      <c r="MVN63" s="48"/>
      <c r="MVO63" s="48"/>
      <c r="MVP63" s="48"/>
      <c r="MVQ63" s="48"/>
      <c r="MVR63" s="48"/>
      <c r="MVS63" s="48"/>
      <c r="MVT63" s="48"/>
      <c r="MVU63" s="48"/>
      <c r="MVV63" s="48"/>
      <c r="MVW63" s="48"/>
      <c r="MVX63" s="48"/>
      <c r="MVY63" s="48"/>
      <c r="MVZ63" s="48"/>
      <c r="MWA63" s="48"/>
      <c r="MWB63" s="48"/>
      <c r="MWC63" s="48"/>
      <c r="MWD63" s="48"/>
      <c r="MWE63" s="48"/>
      <c r="MWF63" s="48"/>
      <c r="MWG63" s="48"/>
      <c r="MWH63" s="48"/>
      <c r="MWI63" s="48"/>
      <c r="MWJ63" s="48"/>
      <c r="MWK63" s="48"/>
      <c r="MWL63" s="48"/>
      <c r="MWM63" s="48"/>
      <c r="MWN63" s="48"/>
      <c r="MWO63" s="48"/>
      <c r="MWP63" s="48"/>
      <c r="MWQ63" s="48"/>
      <c r="MWR63" s="48"/>
      <c r="MWS63" s="48"/>
      <c r="MWT63" s="48"/>
      <c r="MWU63" s="48"/>
      <c r="MWV63" s="48"/>
      <c r="MWW63" s="48"/>
      <c r="MWX63" s="48"/>
      <c r="MWY63" s="48"/>
      <c r="MWZ63" s="48"/>
      <c r="MXA63" s="48"/>
      <c r="MXB63" s="48"/>
      <c r="MXC63" s="48"/>
      <c r="MXD63" s="48"/>
      <c r="MXE63" s="48"/>
      <c r="MXF63" s="48"/>
      <c r="MXG63" s="48"/>
      <c r="MXH63" s="48"/>
      <c r="MXI63" s="48"/>
      <c r="MXJ63" s="48"/>
      <c r="MXK63" s="48"/>
      <c r="MXL63" s="48"/>
      <c r="MXM63" s="48"/>
      <c r="MXN63" s="48"/>
      <c r="MXO63" s="48"/>
      <c r="MXP63" s="48"/>
      <c r="MXQ63" s="48"/>
      <c r="MXR63" s="48"/>
      <c r="MXS63" s="48"/>
      <c r="MXT63" s="48"/>
      <c r="MXU63" s="48"/>
      <c r="MXV63" s="48"/>
      <c r="MXW63" s="48"/>
      <c r="MXX63" s="48"/>
      <c r="MXY63" s="48"/>
      <c r="MXZ63" s="48"/>
      <c r="MYA63" s="48"/>
      <c r="MYB63" s="48"/>
      <c r="MYC63" s="48"/>
      <c r="MYD63" s="48"/>
      <c r="MYE63" s="48"/>
      <c r="MYF63" s="48"/>
      <c r="MYG63" s="48"/>
      <c r="MYH63" s="48"/>
      <c r="MYI63" s="48"/>
      <c r="MYJ63" s="48"/>
      <c r="MYK63" s="48"/>
      <c r="MYL63" s="48"/>
      <c r="MYM63" s="48"/>
      <c r="MYN63" s="48"/>
      <c r="MYO63" s="48"/>
      <c r="MYP63" s="48"/>
      <c r="MYQ63" s="48"/>
      <c r="MYR63" s="48"/>
      <c r="MYS63" s="48"/>
      <c r="MYT63" s="48"/>
      <c r="MYU63" s="48"/>
      <c r="MYV63" s="48"/>
      <c r="MYW63" s="48"/>
      <c r="MYX63" s="48"/>
      <c r="MYY63" s="48"/>
      <c r="MYZ63" s="48"/>
      <c r="MZA63" s="48"/>
      <c r="MZB63" s="48"/>
      <c r="MZC63" s="48"/>
      <c r="MZD63" s="48"/>
      <c r="MZE63" s="48"/>
      <c r="MZF63" s="48"/>
      <c r="MZG63" s="48"/>
      <c r="MZH63" s="48"/>
      <c r="MZI63" s="48"/>
      <c r="MZJ63" s="48"/>
      <c r="MZK63" s="48"/>
      <c r="MZL63" s="48"/>
      <c r="MZM63" s="48"/>
      <c r="MZN63" s="48"/>
      <c r="MZO63" s="48"/>
      <c r="MZP63" s="48"/>
      <c r="MZQ63" s="48"/>
      <c r="MZR63" s="48"/>
      <c r="MZS63" s="48"/>
      <c r="MZT63" s="48"/>
      <c r="MZU63" s="48"/>
      <c r="MZV63" s="48"/>
      <c r="MZW63" s="48"/>
      <c r="MZX63" s="48"/>
      <c r="MZY63" s="48"/>
      <c r="MZZ63" s="48"/>
      <c r="NAA63" s="48"/>
      <c r="NAB63" s="48"/>
      <c r="NAC63" s="48"/>
      <c r="NAD63" s="48"/>
      <c r="NAE63" s="48"/>
      <c r="NAF63" s="48"/>
      <c r="NAG63" s="48"/>
      <c r="NAH63" s="48"/>
      <c r="NAI63" s="48"/>
      <c r="NAJ63" s="48"/>
      <c r="NAK63" s="48"/>
      <c r="NAL63" s="48"/>
      <c r="NAM63" s="48"/>
      <c r="NAN63" s="48"/>
      <c r="NAO63" s="48"/>
      <c r="NAP63" s="48"/>
      <c r="NAQ63" s="48"/>
      <c r="NAR63" s="48"/>
      <c r="NAS63" s="48"/>
      <c r="NAT63" s="48"/>
      <c r="NAU63" s="48"/>
      <c r="NAV63" s="48"/>
      <c r="NAW63" s="48"/>
      <c r="NAX63" s="48"/>
      <c r="NAY63" s="48"/>
      <c r="NAZ63" s="48"/>
      <c r="NBA63" s="48"/>
      <c r="NBB63" s="48"/>
      <c r="NBC63" s="48"/>
      <c r="NBD63" s="48"/>
      <c r="NBE63" s="48"/>
      <c r="NBF63" s="48"/>
      <c r="NBG63" s="48"/>
      <c r="NBH63" s="48"/>
      <c r="NBI63" s="48"/>
      <c r="NBJ63" s="48"/>
      <c r="NBK63" s="48"/>
      <c r="NBL63" s="48"/>
      <c r="NBM63" s="48"/>
      <c r="NBN63" s="48"/>
      <c r="NBO63" s="48"/>
      <c r="NBP63" s="48"/>
      <c r="NBQ63" s="48"/>
      <c r="NBR63" s="48"/>
      <c r="NBS63" s="48"/>
      <c r="NBT63" s="48"/>
      <c r="NBU63" s="48"/>
      <c r="NBV63" s="48"/>
      <c r="NBW63" s="48"/>
      <c r="NBX63" s="48"/>
      <c r="NBY63" s="48"/>
      <c r="NBZ63" s="48"/>
      <c r="NCA63" s="48"/>
      <c r="NCB63" s="48"/>
      <c r="NCC63" s="48"/>
      <c r="NCD63" s="48"/>
      <c r="NCE63" s="48"/>
      <c r="NCF63" s="48"/>
      <c r="NCG63" s="48"/>
      <c r="NCH63" s="48"/>
      <c r="NCI63" s="48"/>
      <c r="NCJ63" s="48"/>
      <c r="NCK63" s="48"/>
      <c r="NCL63" s="48"/>
      <c r="NCM63" s="48"/>
      <c r="NCN63" s="48"/>
      <c r="NCO63" s="48"/>
      <c r="NCP63" s="48"/>
      <c r="NCQ63" s="48"/>
      <c r="NCR63" s="48"/>
      <c r="NCS63" s="48"/>
      <c r="NCT63" s="48"/>
      <c r="NCU63" s="48"/>
      <c r="NCV63" s="48"/>
      <c r="NCW63" s="48"/>
      <c r="NCX63" s="48"/>
      <c r="NCY63" s="48"/>
      <c r="NCZ63" s="48"/>
      <c r="NDA63" s="48"/>
      <c r="NDB63" s="48"/>
      <c r="NDC63" s="48"/>
      <c r="NDD63" s="48"/>
      <c r="NDE63" s="48"/>
      <c r="NDF63" s="48"/>
      <c r="NDG63" s="48"/>
      <c r="NDH63" s="48"/>
      <c r="NDI63" s="48"/>
      <c r="NDJ63" s="48"/>
      <c r="NDK63" s="48"/>
      <c r="NDL63" s="48"/>
      <c r="NDM63" s="48"/>
      <c r="NDN63" s="48"/>
      <c r="NDO63" s="48"/>
      <c r="NDP63" s="48"/>
      <c r="NDQ63" s="48"/>
      <c r="NDR63" s="48"/>
      <c r="NDS63" s="48"/>
      <c r="NDT63" s="48"/>
      <c r="NDU63" s="48"/>
      <c r="NDV63" s="48"/>
      <c r="NDW63" s="48"/>
      <c r="NDX63" s="48"/>
      <c r="NDY63" s="48"/>
      <c r="NDZ63" s="48"/>
      <c r="NEA63" s="48"/>
      <c r="NEB63" s="48"/>
      <c r="NEC63" s="48"/>
      <c r="NED63" s="48"/>
      <c r="NEE63" s="48"/>
      <c r="NEF63" s="48"/>
      <c r="NEG63" s="48"/>
      <c r="NEH63" s="48"/>
      <c r="NEI63" s="48"/>
      <c r="NEJ63" s="48"/>
      <c r="NEK63" s="48"/>
      <c r="NEL63" s="48"/>
      <c r="NEM63" s="48"/>
      <c r="NEN63" s="48"/>
      <c r="NEO63" s="48"/>
      <c r="NEP63" s="48"/>
      <c r="NEQ63" s="48"/>
      <c r="NER63" s="48"/>
      <c r="NES63" s="48"/>
      <c r="NET63" s="48"/>
      <c r="NEU63" s="48"/>
      <c r="NEV63" s="48"/>
      <c r="NEW63" s="48"/>
      <c r="NEX63" s="48"/>
      <c r="NEY63" s="48"/>
      <c r="NEZ63" s="48"/>
      <c r="NFA63" s="48"/>
      <c r="NFB63" s="48"/>
      <c r="NFC63" s="48"/>
      <c r="NFD63" s="48"/>
      <c r="NFE63" s="48"/>
      <c r="NFF63" s="48"/>
      <c r="NFG63" s="48"/>
      <c r="NFH63" s="48"/>
      <c r="NFI63" s="48"/>
      <c r="NFJ63" s="48"/>
      <c r="NFK63" s="48"/>
      <c r="NFL63" s="48"/>
      <c r="NFM63" s="48"/>
      <c r="NFN63" s="48"/>
      <c r="NFO63" s="48"/>
      <c r="NFP63" s="48"/>
      <c r="NFQ63" s="48"/>
      <c r="NFR63" s="48"/>
      <c r="NFS63" s="48"/>
      <c r="NFT63" s="48"/>
      <c r="NFU63" s="48"/>
      <c r="NFV63" s="48"/>
      <c r="NFW63" s="48"/>
      <c r="NFX63" s="48"/>
      <c r="NFY63" s="48"/>
      <c r="NFZ63" s="48"/>
      <c r="NGA63" s="48"/>
      <c r="NGB63" s="48"/>
      <c r="NGC63" s="48"/>
      <c r="NGD63" s="48"/>
      <c r="NGE63" s="48"/>
      <c r="NGF63" s="48"/>
      <c r="NGG63" s="48"/>
      <c r="NGH63" s="48"/>
      <c r="NGI63" s="48"/>
      <c r="NGJ63" s="48"/>
      <c r="NGK63" s="48"/>
      <c r="NGL63" s="48"/>
      <c r="NGM63" s="48"/>
      <c r="NGN63" s="48"/>
      <c r="NGO63" s="48"/>
      <c r="NGP63" s="48"/>
      <c r="NGQ63" s="48"/>
      <c r="NGR63" s="48"/>
      <c r="NGS63" s="48"/>
      <c r="NGT63" s="48"/>
      <c r="NGU63" s="48"/>
      <c r="NGV63" s="48"/>
      <c r="NGW63" s="48"/>
      <c r="NGX63" s="48"/>
      <c r="NGY63" s="48"/>
      <c r="NGZ63" s="48"/>
      <c r="NHA63" s="48"/>
      <c r="NHB63" s="48"/>
      <c r="NHC63" s="48"/>
      <c r="NHD63" s="48"/>
      <c r="NHE63" s="48"/>
      <c r="NHF63" s="48"/>
      <c r="NHG63" s="48"/>
      <c r="NHH63" s="48"/>
      <c r="NHI63" s="48"/>
      <c r="NHJ63" s="48"/>
      <c r="NHK63" s="48"/>
      <c r="NHL63" s="48"/>
      <c r="NHM63" s="48"/>
      <c r="NHN63" s="48"/>
      <c r="NHO63" s="48"/>
      <c r="NHP63" s="48"/>
      <c r="NHQ63" s="48"/>
      <c r="NHR63" s="48"/>
      <c r="NHS63" s="48"/>
      <c r="NHT63" s="48"/>
      <c r="NHU63" s="48"/>
      <c r="NHV63" s="48"/>
      <c r="NHW63" s="48"/>
      <c r="NHX63" s="48"/>
      <c r="NHY63" s="48"/>
      <c r="NHZ63" s="48"/>
      <c r="NIA63" s="48"/>
      <c r="NIB63" s="48"/>
      <c r="NIC63" s="48"/>
      <c r="NID63" s="48"/>
      <c r="NIE63" s="48"/>
      <c r="NIF63" s="48"/>
      <c r="NIG63" s="48"/>
      <c r="NIH63" s="48"/>
      <c r="NII63" s="48"/>
      <c r="NIJ63" s="48"/>
      <c r="NIK63" s="48"/>
      <c r="NIL63" s="48"/>
      <c r="NIM63" s="48"/>
      <c r="NIN63" s="48"/>
      <c r="NIO63" s="48"/>
      <c r="NIP63" s="48"/>
      <c r="NIQ63" s="48"/>
      <c r="NIR63" s="48"/>
      <c r="NIS63" s="48"/>
      <c r="NIT63" s="48"/>
      <c r="NIU63" s="48"/>
      <c r="NIV63" s="48"/>
      <c r="NIW63" s="48"/>
      <c r="NIX63" s="48"/>
      <c r="NIY63" s="48"/>
      <c r="NIZ63" s="48"/>
      <c r="NJA63" s="48"/>
      <c r="NJB63" s="48"/>
      <c r="NJC63" s="48"/>
      <c r="NJD63" s="48"/>
      <c r="NJE63" s="48"/>
      <c r="NJF63" s="48"/>
      <c r="NJG63" s="48"/>
      <c r="NJH63" s="48"/>
      <c r="NJI63" s="48"/>
      <c r="NJJ63" s="48"/>
      <c r="NJK63" s="48"/>
      <c r="NJL63" s="48"/>
      <c r="NJM63" s="48"/>
      <c r="NJN63" s="48"/>
      <c r="NJO63" s="48"/>
      <c r="NJP63" s="48"/>
      <c r="NJQ63" s="48"/>
      <c r="NJR63" s="48"/>
      <c r="NJS63" s="48"/>
      <c r="NJT63" s="48"/>
      <c r="NJU63" s="48"/>
      <c r="NJV63" s="48"/>
      <c r="NJW63" s="48"/>
      <c r="NJX63" s="48"/>
      <c r="NJY63" s="48"/>
      <c r="NJZ63" s="48"/>
      <c r="NKA63" s="48"/>
      <c r="NKB63" s="48"/>
      <c r="NKC63" s="48"/>
      <c r="NKD63" s="48"/>
      <c r="NKE63" s="48"/>
      <c r="NKF63" s="48"/>
      <c r="NKG63" s="48"/>
      <c r="NKH63" s="48"/>
      <c r="NKI63" s="48"/>
      <c r="NKJ63" s="48"/>
      <c r="NKK63" s="48"/>
      <c r="NKL63" s="48"/>
      <c r="NKM63" s="48"/>
      <c r="NKN63" s="48"/>
      <c r="NKO63" s="48"/>
      <c r="NKP63" s="48"/>
      <c r="NKQ63" s="48"/>
      <c r="NKR63" s="48"/>
      <c r="NKS63" s="48"/>
      <c r="NKT63" s="48"/>
      <c r="NKU63" s="48"/>
      <c r="NKV63" s="48"/>
      <c r="NKW63" s="48"/>
      <c r="NKX63" s="48"/>
      <c r="NKY63" s="48"/>
      <c r="NKZ63" s="48"/>
      <c r="NLA63" s="48"/>
      <c r="NLB63" s="48"/>
      <c r="NLC63" s="48"/>
      <c r="NLD63" s="48"/>
      <c r="NLE63" s="48"/>
      <c r="NLF63" s="48"/>
      <c r="NLG63" s="48"/>
      <c r="NLH63" s="48"/>
      <c r="NLI63" s="48"/>
      <c r="NLJ63" s="48"/>
      <c r="NLK63" s="48"/>
      <c r="NLL63" s="48"/>
      <c r="NLM63" s="48"/>
      <c r="NLN63" s="48"/>
      <c r="NLO63" s="48"/>
      <c r="NLP63" s="48"/>
      <c r="NLQ63" s="48"/>
      <c r="NLR63" s="48"/>
      <c r="NLS63" s="48"/>
      <c r="NLT63" s="48"/>
      <c r="NLU63" s="48"/>
      <c r="NLV63" s="48"/>
      <c r="NLW63" s="48"/>
      <c r="NLX63" s="48"/>
      <c r="NLY63" s="48"/>
      <c r="NLZ63" s="48"/>
      <c r="NMA63" s="48"/>
      <c r="NMB63" s="48"/>
      <c r="NMC63" s="48"/>
      <c r="NMD63" s="48"/>
      <c r="NME63" s="48"/>
      <c r="NMF63" s="48"/>
      <c r="NMG63" s="48"/>
      <c r="NMH63" s="48"/>
      <c r="NMI63" s="48"/>
      <c r="NMJ63" s="48"/>
      <c r="NMK63" s="48"/>
      <c r="NML63" s="48"/>
      <c r="NMM63" s="48"/>
      <c r="NMN63" s="48"/>
      <c r="NMO63" s="48"/>
      <c r="NMP63" s="48"/>
      <c r="NMQ63" s="48"/>
      <c r="NMR63" s="48"/>
      <c r="NMS63" s="48"/>
      <c r="NMT63" s="48"/>
      <c r="NMU63" s="48"/>
      <c r="NMV63" s="48"/>
      <c r="NMW63" s="48"/>
      <c r="NMX63" s="48"/>
      <c r="NMY63" s="48"/>
      <c r="NMZ63" s="48"/>
      <c r="NNA63" s="48"/>
      <c r="NNB63" s="48"/>
      <c r="NNC63" s="48"/>
      <c r="NND63" s="48"/>
      <c r="NNE63" s="48"/>
      <c r="NNF63" s="48"/>
      <c r="NNG63" s="48"/>
      <c r="NNH63" s="48"/>
      <c r="NNI63" s="48"/>
      <c r="NNJ63" s="48"/>
      <c r="NNK63" s="48"/>
      <c r="NNL63" s="48"/>
      <c r="NNM63" s="48"/>
      <c r="NNN63" s="48"/>
      <c r="NNO63" s="48"/>
      <c r="NNP63" s="48"/>
      <c r="NNQ63" s="48"/>
      <c r="NNR63" s="48"/>
      <c r="NNS63" s="48"/>
      <c r="NNT63" s="48"/>
      <c r="NNU63" s="48"/>
      <c r="NNV63" s="48"/>
      <c r="NNW63" s="48"/>
      <c r="NNX63" s="48"/>
      <c r="NNY63" s="48"/>
      <c r="NNZ63" s="48"/>
      <c r="NOA63" s="48"/>
      <c r="NOB63" s="48"/>
      <c r="NOC63" s="48"/>
      <c r="NOD63" s="48"/>
      <c r="NOE63" s="48"/>
      <c r="NOF63" s="48"/>
      <c r="NOG63" s="48"/>
      <c r="NOH63" s="48"/>
      <c r="NOI63" s="48"/>
      <c r="NOJ63" s="48"/>
      <c r="NOK63" s="48"/>
      <c r="NOL63" s="48"/>
      <c r="NOM63" s="48"/>
      <c r="NON63" s="48"/>
      <c r="NOO63" s="48"/>
      <c r="NOP63" s="48"/>
      <c r="NOQ63" s="48"/>
      <c r="NOR63" s="48"/>
      <c r="NOS63" s="48"/>
      <c r="NOT63" s="48"/>
      <c r="NOU63" s="48"/>
      <c r="NOV63" s="48"/>
      <c r="NOW63" s="48"/>
      <c r="NOX63" s="48"/>
      <c r="NOY63" s="48"/>
      <c r="NOZ63" s="48"/>
      <c r="NPA63" s="48"/>
      <c r="NPB63" s="48"/>
      <c r="NPC63" s="48"/>
      <c r="NPD63" s="48"/>
      <c r="NPE63" s="48"/>
      <c r="NPF63" s="48"/>
      <c r="NPG63" s="48"/>
      <c r="NPH63" s="48"/>
      <c r="NPI63" s="48"/>
      <c r="NPJ63" s="48"/>
      <c r="NPK63" s="48"/>
      <c r="NPL63" s="48"/>
      <c r="NPM63" s="48"/>
      <c r="NPN63" s="48"/>
      <c r="NPO63" s="48"/>
      <c r="NPP63" s="48"/>
      <c r="NPQ63" s="48"/>
      <c r="NPR63" s="48"/>
      <c r="NPS63" s="48"/>
      <c r="NPT63" s="48"/>
      <c r="NPU63" s="48"/>
      <c r="NPV63" s="48"/>
      <c r="NPW63" s="48"/>
      <c r="NPX63" s="48"/>
      <c r="NPY63" s="48"/>
      <c r="NPZ63" s="48"/>
      <c r="NQA63" s="48"/>
      <c r="NQB63" s="48"/>
      <c r="NQC63" s="48"/>
      <c r="NQD63" s="48"/>
      <c r="NQE63" s="48"/>
      <c r="NQF63" s="48"/>
      <c r="NQG63" s="48"/>
      <c r="NQH63" s="48"/>
      <c r="NQI63" s="48"/>
      <c r="NQJ63" s="48"/>
      <c r="NQK63" s="48"/>
      <c r="NQL63" s="48"/>
      <c r="NQM63" s="48"/>
      <c r="NQN63" s="48"/>
      <c r="NQO63" s="48"/>
      <c r="NQP63" s="48"/>
      <c r="NQQ63" s="48"/>
      <c r="NQR63" s="48"/>
      <c r="NQS63" s="48"/>
      <c r="NQT63" s="48"/>
      <c r="NQU63" s="48"/>
      <c r="NQV63" s="48"/>
      <c r="NQW63" s="48"/>
      <c r="NQX63" s="48"/>
      <c r="NQY63" s="48"/>
      <c r="NQZ63" s="48"/>
      <c r="NRA63" s="48"/>
      <c r="NRB63" s="48"/>
      <c r="NRC63" s="48"/>
      <c r="NRD63" s="48"/>
      <c r="NRE63" s="48"/>
      <c r="NRF63" s="48"/>
      <c r="NRG63" s="48"/>
      <c r="NRH63" s="48"/>
      <c r="NRI63" s="48"/>
      <c r="NRJ63" s="48"/>
      <c r="NRK63" s="48"/>
      <c r="NRL63" s="48"/>
      <c r="NRM63" s="48"/>
      <c r="NRN63" s="48"/>
      <c r="NRO63" s="48"/>
      <c r="NRP63" s="48"/>
      <c r="NRQ63" s="48"/>
      <c r="NRR63" s="48"/>
      <c r="NRS63" s="48"/>
      <c r="NRT63" s="48"/>
      <c r="NRU63" s="48"/>
      <c r="NRV63" s="48"/>
      <c r="NRW63" s="48"/>
      <c r="NRX63" s="48"/>
      <c r="NRY63" s="48"/>
      <c r="NRZ63" s="48"/>
      <c r="NSA63" s="48"/>
      <c r="NSB63" s="48"/>
      <c r="NSC63" s="48"/>
      <c r="NSD63" s="48"/>
      <c r="NSE63" s="48"/>
      <c r="NSF63" s="48"/>
      <c r="NSG63" s="48"/>
      <c r="NSH63" s="48"/>
      <c r="NSI63" s="48"/>
      <c r="NSJ63" s="48"/>
      <c r="NSK63" s="48"/>
      <c r="NSL63" s="48"/>
      <c r="NSM63" s="48"/>
      <c r="NSN63" s="48"/>
      <c r="NSO63" s="48"/>
      <c r="NSP63" s="48"/>
      <c r="NSQ63" s="48"/>
      <c r="NSR63" s="48"/>
      <c r="NSS63" s="48"/>
      <c r="NST63" s="48"/>
      <c r="NSU63" s="48"/>
      <c r="NSV63" s="48"/>
      <c r="NSW63" s="48"/>
      <c r="NSX63" s="48"/>
      <c r="NSY63" s="48"/>
      <c r="NSZ63" s="48"/>
      <c r="NTA63" s="48"/>
      <c r="NTB63" s="48"/>
      <c r="NTC63" s="48"/>
      <c r="NTD63" s="48"/>
      <c r="NTE63" s="48"/>
      <c r="NTF63" s="48"/>
      <c r="NTG63" s="48"/>
      <c r="NTH63" s="48"/>
      <c r="NTI63" s="48"/>
      <c r="NTJ63" s="48"/>
      <c r="NTK63" s="48"/>
      <c r="NTL63" s="48"/>
      <c r="NTM63" s="48"/>
      <c r="NTN63" s="48"/>
      <c r="NTO63" s="48"/>
      <c r="NTP63" s="48"/>
      <c r="NTQ63" s="48"/>
      <c r="NTR63" s="48"/>
      <c r="NTS63" s="48"/>
      <c r="NTT63" s="48"/>
      <c r="NTU63" s="48"/>
      <c r="NTV63" s="48"/>
      <c r="NTW63" s="48"/>
      <c r="NTX63" s="48"/>
      <c r="NTY63" s="48"/>
      <c r="NTZ63" s="48"/>
      <c r="NUA63" s="48"/>
      <c r="NUB63" s="48"/>
      <c r="NUC63" s="48"/>
      <c r="NUD63" s="48"/>
      <c r="NUE63" s="48"/>
      <c r="NUF63" s="48"/>
      <c r="NUG63" s="48"/>
      <c r="NUH63" s="48"/>
      <c r="NUI63" s="48"/>
      <c r="NUJ63" s="48"/>
      <c r="NUK63" s="48"/>
      <c r="NUL63" s="48"/>
      <c r="NUM63" s="48"/>
      <c r="NUN63" s="48"/>
      <c r="NUO63" s="48"/>
      <c r="NUP63" s="48"/>
      <c r="NUQ63" s="48"/>
      <c r="NUR63" s="48"/>
      <c r="NUS63" s="48"/>
      <c r="NUT63" s="48"/>
      <c r="NUU63" s="48"/>
      <c r="NUV63" s="48"/>
      <c r="NUW63" s="48"/>
      <c r="NUX63" s="48"/>
      <c r="NUY63" s="48"/>
      <c r="NUZ63" s="48"/>
      <c r="NVA63" s="48"/>
      <c r="NVB63" s="48"/>
      <c r="NVC63" s="48"/>
      <c r="NVD63" s="48"/>
      <c r="NVE63" s="48"/>
      <c r="NVF63" s="48"/>
      <c r="NVG63" s="48"/>
      <c r="NVH63" s="48"/>
      <c r="NVI63" s="48"/>
      <c r="NVJ63" s="48"/>
      <c r="NVK63" s="48"/>
      <c r="NVL63" s="48"/>
      <c r="NVM63" s="48"/>
      <c r="NVN63" s="48"/>
      <c r="NVO63" s="48"/>
      <c r="NVP63" s="48"/>
      <c r="NVQ63" s="48"/>
      <c r="NVR63" s="48"/>
      <c r="NVS63" s="48"/>
      <c r="NVT63" s="48"/>
      <c r="NVU63" s="48"/>
      <c r="NVV63" s="48"/>
      <c r="NVW63" s="48"/>
      <c r="NVX63" s="48"/>
      <c r="NVY63" s="48"/>
      <c r="NVZ63" s="48"/>
      <c r="NWA63" s="48"/>
      <c r="NWB63" s="48"/>
      <c r="NWC63" s="48"/>
      <c r="NWD63" s="48"/>
      <c r="NWE63" s="48"/>
      <c r="NWF63" s="48"/>
      <c r="NWG63" s="48"/>
      <c r="NWH63" s="48"/>
      <c r="NWI63" s="48"/>
      <c r="NWJ63" s="48"/>
      <c r="NWK63" s="48"/>
      <c r="NWL63" s="48"/>
      <c r="NWM63" s="48"/>
      <c r="NWN63" s="48"/>
      <c r="NWO63" s="48"/>
      <c r="NWP63" s="48"/>
      <c r="NWQ63" s="48"/>
      <c r="NWR63" s="48"/>
      <c r="NWS63" s="48"/>
      <c r="NWT63" s="48"/>
      <c r="NWU63" s="48"/>
      <c r="NWV63" s="48"/>
      <c r="NWW63" s="48"/>
      <c r="NWX63" s="48"/>
      <c r="NWY63" s="48"/>
      <c r="NWZ63" s="48"/>
      <c r="NXA63" s="48"/>
      <c r="NXB63" s="48"/>
      <c r="NXC63" s="48"/>
      <c r="NXD63" s="48"/>
      <c r="NXE63" s="48"/>
      <c r="NXF63" s="48"/>
      <c r="NXG63" s="48"/>
      <c r="NXH63" s="48"/>
      <c r="NXI63" s="48"/>
      <c r="NXJ63" s="48"/>
      <c r="NXK63" s="48"/>
      <c r="NXL63" s="48"/>
      <c r="NXM63" s="48"/>
      <c r="NXN63" s="48"/>
      <c r="NXO63" s="48"/>
      <c r="NXP63" s="48"/>
      <c r="NXQ63" s="48"/>
      <c r="NXR63" s="48"/>
      <c r="NXS63" s="48"/>
      <c r="NXT63" s="48"/>
      <c r="NXU63" s="48"/>
      <c r="NXV63" s="48"/>
      <c r="NXW63" s="48"/>
      <c r="NXX63" s="48"/>
      <c r="NXY63" s="48"/>
      <c r="NXZ63" s="48"/>
      <c r="NYA63" s="48"/>
      <c r="NYB63" s="48"/>
      <c r="NYC63" s="48"/>
      <c r="NYD63" s="48"/>
      <c r="NYE63" s="48"/>
      <c r="NYF63" s="48"/>
      <c r="NYG63" s="48"/>
      <c r="NYH63" s="48"/>
      <c r="NYI63" s="48"/>
      <c r="NYJ63" s="48"/>
      <c r="NYK63" s="48"/>
      <c r="NYL63" s="48"/>
      <c r="NYM63" s="48"/>
      <c r="NYN63" s="48"/>
      <c r="NYO63" s="48"/>
      <c r="NYP63" s="48"/>
      <c r="NYQ63" s="48"/>
      <c r="NYR63" s="48"/>
      <c r="NYS63" s="48"/>
      <c r="NYT63" s="48"/>
      <c r="NYU63" s="48"/>
      <c r="NYV63" s="48"/>
      <c r="NYW63" s="48"/>
      <c r="NYX63" s="48"/>
      <c r="NYY63" s="48"/>
      <c r="NYZ63" s="48"/>
      <c r="NZA63" s="48"/>
      <c r="NZB63" s="48"/>
      <c r="NZC63" s="48"/>
      <c r="NZD63" s="48"/>
      <c r="NZE63" s="48"/>
      <c r="NZF63" s="48"/>
      <c r="NZG63" s="48"/>
      <c r="NZH63" s="48"/>
      <c r="NZI63" s="48"/>
      <c r="NZJ63" s="48"/>
      <c r="NZK63" s="48"/>
      <c r="NZL63" s="48"/>
      <c r="NZM63" s="48"/>
      <c r="NZN63" s="48"/>
      <c r="NZO63" s="48"/>
      <c r="NZP63" s="48"/>
      <c r="NZQ63" s="48"/>
      <c r="NZR63" s="48"/>
      <c r="NZS63" s="48"/>
      <c r="NZT63" s="48"/>
      <c r="NZU63" s="48"/>
      <c r="NZV63" s="48"/>
      <c r="NZW63" s="48"/>
      <c r="NZX63" s="48"/>
      <c r="NZY63" s="48"/>
      <c r="NZZ63" s="48"/>
      <c r="OAA63" s="48"/>
      <c r="OAB63" s="48"/>
      <c r="OAC63" s="48"/>
      <c r="OAD63" s="48"/>
      <c r="OAE63" s="48"/>
      <c r="OAF63" s="48"/>
      <c r="OAG63" s="48"/>
      <c r="OAH63" s="48"/>
      <c r="OAI63" s="48"/>
      <c r="OAJ63" s="48"/>
      <c r="OAK63" s="48"/>
      <c r="OAL63" s="48"/>
      <c r="OAM63" s="48"/>
      <c r="OAN63" s="48"/>
      <c r="OAO63" s="48"/>
      <c r="OAP63" s="48"/>
      <c r="OAQ63" s="48"/>
      <c r="OAR63" s="48"/>
      <c r="OAS63" s="48"/>
      <c r="OAT63" s="48"/>
      <c r="OAU63" s="48"/>
      <c r="OAV63" s="48"/>
      <c r="OAW63" s="48"/>
      <c r="OAX63" s="48"/>
      <c r="OAY63" s="48"/>
      <c r="OAZ63" s="48"/>
      <c r="OBA63" s="48"/>
      <c r="OBB63" s="48"/>
      <c r="OBC63" s="48"/>
      <c r="OBD63" s="48"/>
      <c r="OBE63" s="48"/>
      <c r="OBF63" s="48"/>
      <c r="OBG63" s="48"/>
      <c r="OBH63" s="48"/>
      <c r="OBI63" s="48"/>
      <c r="OBJ63" s="48"/>
      <c r="OBK63" s="48"/>
      <c r="OBL63" s="48"/>
      <c r="OBM63" s="48"/>
      <c r="OBN63" s="48"/>
      <c r="OBO63" s="48"/>
      <c r="OBP63" s="48"/>
      <c r="OBQ63" s="48"/>
      <c r="OBR63" s="48"/>
      <c r="OBS63" s="48"/>
      <c r="OBT63" s="48"/>
      <c r="OBU63" s="48"/>
      <c r="OBV63" s="48"/>
      <c r="OBW63" s="48"/>
      <c r="OBX63" s="48"/>
      <c r="OBY63" s="48"/>
      <c r="OBZ63" s="48"/>
      <c r="OCA63" s="48"/>
      <c r="OCB63" s="48"/>
      <c r="OCC63" s="48"/>
      <c r="OCD63" s="48"/>
      <c r="OCE63" s="48"/>
      <c r="OCF63" s="48"/>
      <c r="OCG63" s="48"/>
      <c r="OCH63" s="48"/>
      <c r="OCI63" s="48"/>
      <c r="OCJ63" s="48"/>
      <c r="OCK63" s="48"/>
      <c r="OCL63" s="48"/>
      <c r="OCM63" s="48"/>
      <c r="OCN63" s="48"/>
      <c r="OCO63" s="48"/>
      <c r="OCP63" s="48"/>
      <c r="OCQ63" s="48"/>
      <c r="OCR63" s="48"/>
      <c r="OCS63" s="48"/>
      <c r="OCT63" s="48"/>
      <c r="OCU63" s="48"/>
      <c r="OCV63" s="48"/>
      <c r="OCW63" s="48"/>
      <c r="OCX63" s="48"/>
      <c r="OCY63" s="48"/>
      <c r="OCZ63" s="48"/>
      <c r="ODA63" s="48"/>
      <c r="ODB63" s="48"/>
      <c r="ODC63" s="48"/>
      <c r="ODD63" s="48"/>
      <c r="ODE63" s="48"/>
      <c r="ODF63" s="48"/>
      <c r="ODG63" s="48"/>
      <c r="ODH63" s="48"/>
      <c r="ODI63" s="48"/>
      <c r="ODJ63" s="48"/>
      <c r="ODK63" s="48"/>
      <c r="ODL63" s="48"/>
      <c r="ODM63" s="48"/>
      <c r="ODN63" s="48"/>
      <c r="ODO63" s="48"/>
      <c r="ODP63" s="48"/>
      <c r="ODQ63" s="48"/>
      <c r="ODR63" s="48"/>
      <c r="ODS63" s="48"/>
      <c r="ODT63" s="48"/>
      <c r="ODU63" s="48"/>
      <c r="ODV63" s="48"/>
      <c r="ODW63" s="48"/>
      <c r="ODX63" s="48"/>
      <c r="ODY63" s="48"/>
      <c r="ODZ63" s="48"/>
      <c r="OEA63" s="48"/>
      <c r="OEB63" s="48"/>
      <c r="OEC63" s="48"/>
      <c r="OED63" s="48"/>
      <c r="OEE63" s="48"/>
      <c r="OEF63" s="48"/>
      <c r="OEG63" s="48"/>
      <c r="OEH63" s="48"/>
      <c r="OEI63" s="48"/>
      <c r="OEJ63" s="48"/>
      <c r="OEK63" s="48"/>
      <c r="OEL63" s="48"/>
      <c r="OEM63" s="48"/>
      <c r="OEN63" s="48"/>
      <c r="OEO63" s="48"/>
      <c r="OEP63" s="48"/>
      <c r="OEQ63" s="48"/>
      <c r="OER63" s="48"/>
      <c r="OES63" s="48"/>
      <c r="OET63" s="48"/>
      <c r="OEU63" s="48"/>
      <c r="OEV63" s="48"/>
      <c r="OEW63" s="48"/>
      <c r="OEX63" s="48"/>
      <c r="OEY63" s="48"/>
      <c r="OEZ63" s="48"/>
      <c r="OFA63" s="48"/>
      <c r="OFB63" s="48"/>
      <c r="OFC63" s="48"/>
      <c r="OFD63" s="48"/>
      <c r="OFE63" s="48"/>
      <c r="OFF63" s="48"/>
      <c r="OFG63" s="48"/>
      <c r="OFH63" s="48"/>
      <c r="OFI63" s="48"/>
      <c r="OFJ63" s="48"/>
      <c r="OFK63" s="48"/>
      <c r="OFL63" s="48"/>
      <c r="OFM63" s="48"/>
      <c r="OFN63" s="48"/>
      <c r="OFO63" s="48"/>
      <c r="OFP63" s="48"/>
      <c r="OFQ63" s="48"/>
      <c r="OFR63" s="48"/>
      <c r="OFS63" s="48"/>
      <c r="OFT63" s="48"/>
      <c r="OFU63" s="48"/>
      <c r="OFV63" s="48"/>
      <c r="OFW63" s="48"/>
      <c r="OFX63" s="48"/>
      <c r="OFY63" s="48"/>
      <c r="OFZ63" s="48"/>
      <c r="OGA63" s="48"/>
      <c r="OGB63" s="48"/>
      <c r="OGC63" s="48"/>
      <c r="OGD63" s="48"/>
      <c r="OGE63" s="48"/>
      <c r="OGF63" s="48"/>
      <c r="OGG63" s="48"/>
      <c r="OGH63" s="48"/>
      <c r="OGI63" s="48"/>
      <c r="OGJ63" s="48"/>
      <c r="OGK63" s="48"/>
      <c r="OGL63" s="48"/>
      <c r="OGM63" s="48"/>
      <c r="OGN63" s="48"/>
      <c r="OGO63" s="48"/>
      <c r="OGP63" s="48"/>
      <c r="OGQ63" s="48"/>
      <c r="OGR63" s="48"/>
      <c r="OGS63" s="48"/>
      <c r="OGT63" s="48"/>
      <c r="OGU63" s="48"/>
      <c r="OGV63" s="48"/>
      <c r="OGW63" s="48"/>
      <c r="OGX63" s="48"/>
      <c r="OGY63" s="48"/>
      <c r="OGZ63" s="48"/>
      <c r="OHA63" s="48"/>
      <c r="OHB63" s="48"/>
      <c r="OHC63" s="48"/>
      <c r="OHD63" s="48"/>
      <c r="OHE63" s="48"/>
      <c r="OHF63" s="48"/>
      <c r="OHG63" s="48"/>
      <c r="OHH63" s="48"/>
      <c r="OHI63" s="48"/>
      <c r="OHJ63" s="48"/>
      <c r="OHK63" s="48"/>
      <c r="OHL63" s="48"/>
      <c r="OHM63" s="48"/>
      <c r="OHN63" s="48"/>
      <c r="OHO63" s="48"/>
      <c r="OHP63" s="48"/>
      <c r="OHQ63" s="48"/>
      <c r="OHR63" s="48"/>
      <c r="OHS63" s="48"/>
      <c r="OHT63" s="48"/>
      <c r="OHU63" s="48"/>
      <c r="OHV63" s="48"/>
      <c r="OHW63" s="48"/>
      <c r="OHX63" s="48"/>
      <c r="OHY63" s="48"/>
      <c r="OHZ63" s="48"/>
      <c r="OIA63" s="48"/>
      <c r="OIB63" s="48"/>
      <c r="OIC63" s="48"/>
      <c r="OID63" s="48"/>
      <c r="OIE63" s="48"/>
      <c r="OIF63" s="48"/>
      <c r="OIG63" s="48"/>
      <c r="OIH63" s="48"/>
      <c r="OII63" s="48"/>
      <c r="OIJ63" s="48"/>
      <c r="OIK63" s="48"/>
      <c r="OIL63" s="48"/>
      <c r="OIM63" s="48"/>
      <c r="OIN63" s="48"/>
      <c r="OIO63" s="48"/>
      <c r="OIP63" s="48"/>
      <c r="OIQ63" s="48"/>
      <c r="OIR63" s="48"/>
      <c r="OIS63" s="48"/>
      <c r="OIT63" s="48"/>
      <c r="OIU63" s="48"/>
      <c r="OIV63" s="48"/>
      <c r="OIW63" s="48"/>
      <c r="OIX63" s="48"/>
      <c r="OIY63" s="48"/>
      <c r="OIZ63" s="48"/>
      <c r="OJA63" s="48"/>
      <c r="OJB63" s="48"/>
      <c r="OJC63" s="48"/>
      <c r="OJD63" s="48"/>
      <c r="OJE63" s="48"/>
      <c r="OJF63" s="48"/>
      <c r="OJG63" s="48"/>
      <c r="OJH63" s="48"/>
      <c r="OJI63" s="48"/>
      <c r="OJJ63" s="48"/>
      <c r="OJK63" s="48"/>
      <c r="OJL63" s="48"/>
      <c r="OJM63" s="48"/>
      <c r="OJN63" s="48"/>
      <c r="OJO63" s="48"/>
      <c r="OJP63" s="48"/>
      <c r="OJQ63" s="48"/>
      <c r="OJR63" s="48"/>
      <c r="OJS63" s="48"/>
      <c r="OJT63" s="48"/>
      <c r="OJU63" s="48"/>
      <c r="OJV63" s="48"/>
      <c r="OJW63" s="48"/>
      <c r="OJX63" s="48"/>
      <c r="OJY63" s="48"/>
      <c r="OJZ63" s="48"/>
      <c r="OKA63" s="48"/>
      <c r="OKB63" s="48"/>
      <c r="OKC63" s="48"/>
      <c r="OKD63" s="48"/>
      <c r="OKE63" s="48"/>
      <c r="OKF63" s="48"/>
      <c r="OKG63" s="48"/>
      <c r="OKH63" s="48"/>
      <c r="OKI63" s="48"/>
      <c r="OKJ63" s="48"/>
      <c r="OKK63" s="48"/>
      <c r="OKL63" s="48"/>
      <c r="OKM63" s="48"/>
      <c r="OKN63" s="48"/>
      <c r="OKO63" s="48"/>
      <c r="OKP63" s="48"/>
      <c r="OKQ63" s="48"/>
      <c r="OKR63" s="48"/>
      <c r="OKS63" s="48"/>
      <c r="OKT63" s="48"/>
      <c r="OKU63" s="48"/>
      <c r="OKV63" s="48"/>
      <c r="OKW63" s="48"/>
      <c r="OKX63" s="48"/>
      <c r="OKY63" s="48"/>
      <c r="OKZ63" s="48"/>
      <c r="OLA63" s="48"/>
      <c r="OLB63" s="48"/>
      <c r="OLC63" s="48"/>
      <c r="OLD63" s="48"/>
      <c r="OLE63" s="48"/>
      <c r="OLF63" s="48"/>
      <c r="OLG63" s="48"/>
      <c r="OLH63" s="48"/>
      <c r="OLI63" s="48"/>
      <c r="OLJ63" s="48"/>
      <c r="OLK63" s="48"/>
      <c r="OLL63" s="48"/>
      <c r="OLM63" s="48"/>
      <c r="OLN63" s="48"/>
      <c r="OLO63" s="48"/>
      <c r="OLP63" s="48"/>
      <c r="OLQ63" s="48"/>
      <c r="OLR63" s="48"/>
      <c r="OLS63" s="48"/>
      <c r="OLT63" s="48"/>
      <c r="OLU63" s="48"/>
      <c r="OLV63" s="48"/>
      <c r="OLW63" s="48"/>
      <c r="OLX63" s="48"/>
      <c r="OLY63" s="48"/>
      <c r="OLZ63" s="48"/>
      <c r="OMA63" s="48"/>
      <c r="OMB63" s="48"/>
      <c r="OMC63" s="48"/>
      <c r="OMD63" s="48"/>
      <c r="OME63" s="48"/>
      <c r="OMF63" s="48"/>
      <c r="OMG63" s="48"/>
      <c r="OMH63" s="48"/>
      <c r="OMI63" s="48"/>
      <c r="OMJ63" s="48"/>
      <c r="OMK63" s="48"/>
      <c r="OML63" s="48"/>
      <c r="OMM63" s="48"/>
      <c r="OMN63" s="48"/>
      <c r="OMO63" s="48"/>
      <c r="OMP63" s="48"/>
      <c r="OMQ63" s="48"/>
      <c r="OMR63" s="48"/>
      <c r="OMS63" s="48"/>
      <c r="OMT63" s="48"/>
      <c r="OMU63" s="48"/>
      <c r="OMV63" s="48"/>
      <c r="OMW63" s="48"/>
      <c r="OMX63" s="48"/>
      <c r="OMY63" s="48"/>
      <c r="OMZ63" s="48"/>
      <c r="ONA63" s="48"/>
      <c r="ONB63" s="48"/>
      <c r="ONC63" s="48"/>
      <c r="OND63" s="48"/>
      <c r="ONE63" s="48"/>
      <c r="ONF63" s="48"/>
      <c r="ONG63" s="48"/>
      <c r="ONH63" s="48"/>
      <c r="ONI63" s="48"/>
      <c r="ONJ63" s="48"/>
      <c r="ONK63" s="48"/>
      <c r="ONL63" s="48"/>
      <c r="ONM63" s="48"/>
      <c r="ONN63" s="48"/>
      <c r="ONO63" s="48"/>
      <c r="ONP63" s="48"/>
      <c r="ONQ63" s="48"/>
      <c r="ONR63" s="48"/>
      <c r="ONS63" s="48"/>
      <c r="ONT63" s="48"/>
      <c r="ONU63" s="48"/>
      <c r="ONV63" s="48"/>
      <c r="ONW63" s="48"/>
      <c r="ONX63" s="48"/>
      <c r="ONY63" s="48"/>
      <c r="ONZ63" s="48"/>
      <c r="OOA63" s="48"/>
      <c r="OOB63" s="48"/>
      <c r="OOC63" s="48"/>
      <c r="OOD63" s="48"/>
      <c r="OOE63" s="48"/>
      <c r="OOF63" s="48"/>
      <c r="OOG63" s="48"/>
      <c r="OOH63" s="48"/>
      <c r="OOI63" s="48"/>
      <c r="OOJ63" s="48"/>
      <c r="OOK63" s="48"/>
      <c r="OOL63" s="48"/>
      <c r="OOM63" s="48"/>
      <c r="OON63" s="48"/>
      <c r="OOO63" s="48"/>
      <c r="OOP63" s="48"/>
      <c r="OOQ63" s="48"/>
      <c r="OOR63" s="48"/>
      <c r="OOS63" s="48"/>
      <c r="OOT63" s="48"/>
      <c r="OOU63" s="48"/>
      <c r="OOV63" s="48"/>
      <c r="OOW63" s="48"/>
      <c r="OOX63" s="48"/>
      <c r="OOY63" s="48"/>
      <c r="OOZ63" s="48"/>
      <c r="OPA63" s="48"/>
      <c r="OPB63" s="48"/>
      <c r="OPC63" s="48"/>
      <c r="OPD63" s="48"/>
      <c r="OPE63" s="48"/>
      <c r="OPF63" s="48"/>
      <c r="OPG63" s="48"/>
      <c r="OPH63" s="48"/>
      <c r="OPI63" s="48"/>
      <c r="OPJ63" s="48"/>
      <c r="OPK63" s="48"/>
      <c r="OPL63" s="48"/>
      <c r="OPM63" s="48"/>
      <c r="OPN63" s="48"/>
      <c r="OPO63" s="48"/>
      <c r="OPP63" s="48"/>
      <c r="OPQ63" s="48"/>
      <c r="OPR63" s="48"/>
      <c r="OPS63" s="48"/>
      <c r="OPT63" s="48"/>
      <c r="OPU63" s="48"/>
      <c r="OPV63" s="48"/>
      <c r="OPW63" s="48"/>
      <c r="OPX63" s="48"/>
      <c r="OPY63" s="48"/>
      <c r="OPZ63" s="48"/>
      <c r="OQA63" s="48"/>
      <c r="OQB63" s="48"/>
      <c r="OQC63" s="48"/>
      <c r="OQD63" s="48"/>
      <c r="OQE63" s="48"/>
      <c r="OQF63" s="48"/>
      <c r="OQG63" s="48"/>
      <c r="OQH63" s="48"/>
      <c r="OQI63" s="48"/>
      <c r="OQJ63" s="48"/>
      <c r="OQK63" s="48"/>
      <c r="OQL63" s="48"/>
      <c r="OQM63" s="48"/>
      <c r="OQN63" s="48"/>
      <c r="OQO63" s="48"/>
      <c r="OQP63" s="48"/>
      <c r="OQQ63" s="48"/>
      <c r="OQR63" s="48"/>
      <c r="OQS63" s="48"/>
      <c r="OQT63" s="48"/>
      <c r="OQU63" s="48"/>
      <c r="OQV63" s="48"/>
      <c r="OQW63" s="48"/>
      <c r="OQX63" s="48"/>
      <c r="OQY63" s="48"/>
      <c r="OQZ63" s="48"/>
      <c r="ORA63" s="48"/>
      <c r="ORB63" s="48"/>
      <c r="ORC63" s="48"/>
      <c r="ORD63" s="48"/>
      <c r="ORE63" s="48"/>
      <c r="ORF63" s="48"/>
      <c r="ORG63" s="48"/>
      <c r="ORH63" s="48"/>
      <c r="ORI63" s="48"/>
      <c r="ORJ63" s="48"/>
      <c r="ORK63" s="48"/>
      <c r="ORL63" s="48"/>
      <c r="ORM63" s="48"/>
      <c r="ORN63" s="48"/>
      <c r="ORO63" s="48"/>
      <c r="ORP63" s="48"/>
      <c r="ORQ63" s="48"/>
      <c r="ORR63" s="48"/>
      <c r="ORS63" s="48"/>
      <c r="ORT63" s="48"/>
      <c r="ORU63" s="48"/>
      <c r="ORV63" s="48"/>
      <c r="ORW63" s="48"/>
      <c r="ORX63" s="48"/>
      <c r="ORY63" s="48"/>
      <c r="ORZ63" s="48"/>
      <c r="OSA63" s="48"/>
      <c r="OSB63" s="48"/>
      <c r="OSC63" s="48"/>
      <c r="OSD63" s="48"/>
      <c r="OSE63" s="48"/>
      <c r="OSF63" s="48"/>
      <c r="OSG63" s="48"/>
      <c r="OSH63" s="48"/>
      <c r="OSI63" s="48"/>
      <c r="OSJ63" s="48"/>
      <c r="OSK63" s="48"/>
      <c r="OSL63" s="48"/>
      <c r="OSM63" s="48"/>
      <c r="OSN63" s="48"/>
      <c r="OSO63" s="48"/>
      <c r="OSP63" s="48"/>
      <c r="OSQ63" s="48"/>
      <c r="OSR63" s="48"/>
      <c r="OSS63" s="48"/>
      <c r="OST63" s="48"/>
      <c r="OSU63" s="48"/>
      <c r="OSV63" s="48"/>
      <c r="OSW63" s="48"/>
      <c r="OSX63" s="48"/>
      <c r="OSY63" s="48"/>
      <c r="OSZ63" s="48"/>
      <c r="OTA63" s="48"/>
      <c r="OTB63" s="48"/>
      <c r="OTC63" s="48"/>
      <c r="OTD63" s="48"/>
      <c r="OTE63" s="48"/>
      <c r="OTF63" s="48"/>
      <c r="OTG63" s="48"/>
      <c r="OTH63" s="48"/>
      <c r="OTI63" s="48"/>
      <c r="OTJ63" s="48"/>
      <c r="OTK63" s="48"/>
      <c r="OTL63" s="48"/>
      <c r="OTM63" s="48"/>
      <c r="OTN63" s="48"/>
      <c r="OTO63" s="48"/>
      <c r="OTP63" s="48"/>
      <c r="OTQ63" s="48"/>
      <c r="OTR63" s="48"/>
      <c r="OTS63" s="48"/>
      <c r="OTT63" s="48"/>
      <c r="OTU63" s="48"/>
      <c r="OTV63" s="48"/>
      <c r="OTW63" s="48"/>
      <c r="OTX63" s="48"/>
      <c r="OTY63" s="48"/>
      <c r="OTZ63" s="48"/>
      <c r="OUA63" s="48"/>
      <c r="OUB63" s="48"/>
      <c r="OUC63" s="48"/>
      <c r="OUD63" s="48"/>
      <c r="OUE63" s="48"/>
      <c r="OUF63" s="48"/>
      <c r="OUG63" s="48"/>
      <c r="OUH63" s="48"/>
      <c r="OUI63" s="48"/>
      <c r="OUJ63" s="48"/>
      <c r="OUK63" s="48"/>
      <c r="OUL63" s="48"/>
      <c r="OUM63" s="48"/>
      <c r="OUN63" s="48"/>
      <c r="OUO63" s="48"/>
      <c r="OUP63" s="48"/>
      <c r="OUQ63" s="48"/>
      <c r="OUR63" s="48"/>
      <c r="OUS63" s="48"/>
      <c r="OUT63" s="48"/>
      <c r="OUU63" s="48"/>
      <c r="OUV63" s="48"/>
      <c r="OUW63" s="48"/>
      <c r="OUX63" s="48"/>
      <c r="OUY63" s="48"/>
      <c r="OUZ63" s="48"/>
      <c r="OVA63" s="48"/>
      <c r="OVB63" s="48"/>
      <c r="OVC63" s="48"/>
      <c r="OVD63" s="48"/>
      <c r="OVE63" s="48"/>
      <c r="OVF63" s="48"/>
      <c r="OVG63" s="48"/>
      <c r="OVH63" s="48"/>
      <c r="OVI63" s="48"/>
      <c r="OVJ63" s="48"/>
      <c r="OVK63" s="48"/>
      <c r="OVL63" s="48"/>
      <c r="OVM63" s="48"/>
      <c r="OVN63" s="48"/>
      <c r="OVO63" s="48"/>
      <c r="OVP63" s="48"/>
      <c r="OVQ63" s="48"/>
      <c r="OVR63" s="48"/>
      <c r="OVS63" s="48"/>
      <c r="OVT63" s="48"/>
      <c r="OVU63" s="48"/>
      <c r="OVV63" s="48"/>
      <c r="OVW63" s="48"/>
      <c r="OVX63" s="48"/>
      <c r="OVY63" s="48"/>
      <c r="OVZ63" s="48"/>
      <c r="OWA63" s="48"/>
      <c r="OWB63" s="48"/>
      <c r="OWC63" s="48"/>
      <c r="OWD63" s="48"/>
      <c r="OWE63" s="48"/>
      <c r="OWF63" s="48"/>
      <c r="OWG63" s="48"/>
      <c r="OWH63" s="48"/>
      <c r="OWI63" s="48"/>
      <c r="OWJ63" s="48"/>
      <c r="OWK63" s="48"/>
      <c r="OWL63" s="48"/>
      <c r="OWM63" s="48"/>
      <c r="OWN63" s="48"/>
      <c r="OWO63" s="48"/>
      <c r="OWP63" s="48"/>
      <c r="OWQ63" s="48"/>
      <c r="OWR63" s="48"/>
      <c r="OWS63" s="48"/>
      <c r="OWT63" s="48"/>
      <c r="OWU63" s="48"/>
      <c r="OWV63" s="48"/>
      <c r="OWW63" s="48"/>
      <c r="OWX63" s="48"/>
      <c r="OWY63" s="48"/>
      <c r="OWZ63" s="48"/>
      <c r="OXA63" s="48"/>
      <c r="OXB63" s="48"/>
      <c r="OXC63" s="48"/>
      <c r="OXD63" s="48"/>
      <c r="OXE63" s="48"/>
      <c r="OXF63" s="48"/>
      <c r="OXG63" s="48"/>
      <c r="OXH63" s="48"/>
      <c r="OXI63" s="48"/>
      <c r="OXJ63" s="48"/>
      <c r="OXK63" s="48"/>
      <c r="OXL63" s="48"/>
      <c r="OXM63" s="48"/>
      <c r="OXN63" s="48"/>
      <c r="OXO63" s="48"/>
      <c r="OXP63" s="48"/>
      <c r="OXQ63" s="48"/>
      <c r="OXR63" s="48"/>
      <c r="OXS63" s="48"/>
      <c r="OXT63" s="48"/>
      <c r="OXU63" s="48"/>
      <c r="OXV63" s="48"/>
      <c r="OXW63" s="48"/>
      <c r="OXX63" s="48"/>
      <c r="OXY63" s="48"/>
      <c r="OXZ63" s="48"/>
      <c r="OYA63" s="48"/>
      <c r="OYB63" s="48"/>
      <c r="OYC63" s="48"/>
      <c r="OYD63" s="48"/>
      <c r="OYE63" s="48"/>
      <c r="OYF63" s="48"/>
      <c r="OYG63" s="48"/>
      <c r="OYH63" s="48"/>
      <c r="OYI63" s="48"/>
      <c r="OYJ63" s="48"/>
      <c r="OYK63" s="48"/>
      <c r="OYL63" s="48"/>
      <c r="OYM63" s="48"/>
      <c r="OYN63" s="48"/>
      <c r="OYO63" s="48"/>
      <c r="OYP63" s="48"/>
      <c r="OYQ63" s="48"/>
      <c r="OYR63" s="48"/>
      <c r="OYS63" s="48"/>
      <c r="OYT63" s="48"/>
      <c r="OYU63" s="48"/>
      <c r="OYV63" s="48"/>
      <c r="OYW63" s="48"/>
      <c r="OYX63" s="48"/>
      <c r="OYY63" s="48"/>
      <c r="OYZ63" s="48"/>
      <c r="OZA63" s="48"/>
      <c r="OZB63" s="48"/>
      <c r="OZC63" s="48"/>
      <c r="OZD63" s="48"/>
      <c r="OZE63" s="48"/>
      <c r="OZF63" s="48"/>
      <c r="OZG63" s="48"/>
      <c r="OZH63" s="48"/>
      <c r="OZI63" s="48"/>
      <c r="OZJ63" s="48"/>
      <c r="OZK63" s="48"/>
      <c r="OZL63" s="48"/>
      <c r="OZM63" s="48"/>
      <c r="OZN63" s="48"/>
      <c r="OZO63" s="48"/>
      <c r="OZP63" s="48"/>
      <c r="OZQ63" s="48"/>
      <c r="OZR63" s="48"/>
      <c r="OZS63" s="48"/>
      <c r="OZT63" s="48"/>
      <c r="OZU63" s="48"/>
      <c r="OZV63" s="48"/>
      <c r="OZW63" s="48"/>
      <c r="OZX63" s="48"/>
      <c r="OZY63" s="48"/>
      <c r="OZZ63" s="48"/>
      <c r="PAA63" s="48"/>
      <c r="PAB63" s="48"/>
      <c r="PAC63" s="48"/>
      <c r="PAD63" s="48"/>
      <c r="PAE63" s="48"/>
      <c r="PAF63" s="48"/>
      <c r="PAG63" s="48"/>
      <c r="PAH63" s="48"/>
      <c r="PAI63" s="48"/>
      <c r="PAJ63" s="48"/>
      <c r="PAK63" s="48"/>
      <c r="PAL63" s="48"/>
      <c r="PAM63" s="48"/>
      <c r="PAN63" s="48"/>
      <c r="PAO63" s="48"/>
      <c r="PAP63" s="48"/>
      <c r="PAQ63" s="48"/>
      <c r="PAR63" s="48"/>
      <c r="PAS63" s="48"/>
      <c r="PAT63" s="48"/>
      <c r="PAU63" s="48"/>
      <c r="PAV63" s="48"/>
      <c r="PAW63" s="48"/>
      <c r="PAX63" s="48"/>
      <c r="PAY63" s="48"/>
      <c r="PAZ63" s="48"/>
      <c r="PBA63" s="48"/>
      <c r="PBB63" s="48"/>
      <c r="PBC63" s="48"/>
      <c r="PBD63" s="48"/>
      <c r="PBE63" s="48"/>
      <c r="PBF63" s="48"/>
      <c r="PBG63" s="48"/>
      <c r="PBH63" s="48"/>
      <c r="PBI63" s="48"/>
      <c r="PBJ63" s="48"/>
      <c r="PBK63" s="48"/>
      <c r="PBL63" s="48"/>
      <c r="PBM63" s="48"/>
      <c r="PBN63" s="48"/>
      <c r="PBO63" s="48"/>
      <c r="PBP63" s="48"/>
      <c r="PBQ63" s="48"/>
      <c r="PBR63" s="48"/>
      <c r="PBS63" s="48"/>
      <c r="PBT63" s="48"/>
      <c r="PBU63" s="48"/>
      <c r="PBV63" s="48"/>
      <c r="PBW63" s="48"/>
      <c r="PBX63" s="48"/>
      <c r="PBY63" s="48"/>
      <c r="PBZ63" s="48"/>
      <c r="PCA63" s="48"/>
      <c r="PCB63" s="48"/>
      <c r="PCC63" s="48"/>
      <c r="PCD63" s="48"/>
      <c r="PCE63" s="48"/>
      <c r="PCF63" s="48"/>
      <c r="PCG63" s="48"/>
      <c r="PCH63" s="48"/>
      <c r="PCI63" s="48"/>
      <c r="PCJ63" s="48"/>
      <c r="PCK63" s="48"/>
      <c r="PCL63" s="48"/>
      <c r="PCM63" s="48"/>
      <c r="PCN63" s="48"/>
      <c r="PCO63" s="48"/>
      <c r="PCP63" s="48"/>
      <c r="PCQ63" s="48"/>
      <c r="PCR63" s="48"/>
      <c r="PCS63" s="48"/>
      <c r="PCT63" s="48"/>
      <c r="PCU63" s="48"/>
      <c r="PCV63" s="48"/>
      <c r="PCW63" s="48"/>
      <c r="PCX63" s="48"/>
      <c r="PCY63" s="48"/>
      <c r="PCZ63" s="48"/>
      <c r="PDA63" s="48"/>
      <c r="PDB63" s="48"/>
      <c r="PDC63" s="48"/>
      <c r="PDD63" s="48"/>
      <c r="PDE63" s="48"/>
      <c r="PDF63" s="48"/>
      <c r="PDG63" s="48"/>
      <c r="PDH63" s="48"/>
      <c r="PDI63" s="48"/>
      <c r="PDJ63" s="48"/>
      <c r="PDK63" s="48"/>
      <c r="PDL63" s="48"/>
      <c r="PDM63" s="48"/>
      <c r="PDN63" s="48"/>
      <c r="PDO63" s="48"/>
      <c r="PDP63" s="48"/>
      <c r="PDQ63" s="48"/>
      <c r="PDR63" s="48"/>
      <c r="PDS63" s="48"/>
      <c r="PDT63" s="48"/>
      <c r="PDU63" s="48"/>
      <c r="PDV63" s="48"/>
      <c r="PDW63" s="48"/>
      <c r="PDX63" s="48"/>
      <c r="PDY63" s="48"/>
      <c r="PDZ63" s="48"/>
      <c r="PEA63" s="48"/>
      <c r="PEB63" s="48"/>
      <c r="PEC63" s="48"/>
      <c r="PED63" s="48"/>
      <c r="PEE63" s="48"/>
      <c r="PEF63" s="48"/>
      <c r="PEG63" s="48"/>
      <c r="PEH63" s="48"/>
      <c r="PEI63" s="48"/>
      <c r="PEJ63" s="48"/>
      <c r="PEK63" s="48"/>
      <c r="PEL63" s="48"/>
      <c r="PEM63" s="48"/>
      <c r="PEN63" s="48"/>
      <c r="PEO63" s="48"/>
      <c r="PEP63" s="48"/>
      <c r="PEQ63" s="48"/>
      <c r="PER63" s="48"/>
      <c r="PES63" s="48"/>
      <c r="PET63" s="48"/>
      <c r="PEU63" s="48"/>
      <c r="PEV63" s="48"/>
      <c r="PEW63" s="48"/>
      <c r="PEX63" s="48"/>
      <c r="PEY63" s="48"/>
      <c r="PEZ63" s="48"/>
      <c r="PFA63" s="48"/>
      <c r="PFB63" s="48"/>
      <c r="PFC63" s="48"/>
      <c r="PFD63" s="48"/>
      <c r="PFE63" s="48"/>
      <c r="PFF63" s="48"/>
      <c r="PFG63" s="48"/>
      <c r="PFH63" s="48"/>
      <c r="PFI63" s="48"/>
      <c r="PFJ63" s="48"/>
      <c r="PFK63" s="48"/>
      <c r="PFL63" s="48"/>
      <c r="PFM63" s="48"/>
      <c r="PFN63" s="48"/>
      <c r="PFO63" s="48"/>
      <c r="PFP63" s="48"/>
      <c r="PFQ63" s="48"/>
      <c r="PFR63" s="48"/>
      <c r="PFS63" s="48"/>
      <c r="PFT63" s="48"/>
      <c r="PFU63" s="48"/>
      <c r="PFV63" s="48"/>
      <c r="PFW63" s="48"/>
      <c r="PFX63" s="48"/>
      <c r="PFY63" s="48"/>
      <c r="PFZ63" s="48"/>
      <c r="PGA63" s="48"/>
      <c r="PGB63" s="48"/>
      <c r="PGC63" s="48"/>
      <c r="PGD63" s="48"/>
      <c r="PGE63" s="48"/>
      <c r="PGF63" s="48"/>
      <c r="PGG63" s="48"/>
      <c r="PGH63" s="48"/>
      <c r="PGI63" s="48"/>
      <c r="PGJ63" s="48"/>
      <c r="PGK63" s="48"/>
      <c r="PGL63" s="48"/>
      <c r="PGM63" s="48"/>
      <c r="PGN63" s="48"/>
      <c r="PGO63" s="48"/>
      <c r="PGP63" s="48"/>
      <c r="PGQ63" s="48"/>
      <c r="PGR63" s="48"/>
      <c r="PGS63" s="48"/>
      <c r="PGT63" s="48"/>
      <c r="PGU63" s="48"/>
      <c r="PGV63" s="48"/>
      <c r="PGW63" s="48"/>
      <c r="PGX63" s="48"/>
      <c r="PGY63" s="48"/>
      <c r="PGZ63" s="48"/>
      <c r="PHA63" s="48"/>
      <c r="PHB63" s="48"/>
      <c r="PHC63" s="48"/>
      <c r="PHD63" s="48"/>
      <c r="PHE63" s="48"/>
      <c r="PHF63" s="48"/>
      <c r="PHG63" s="48"/>
      <c r="PHH63" s="48"/>
      <c r="PHI63" s="48"/>
      <c r="PHJ63" s="48"/>
      <c r="PHK63" s="48"/>
      <c r="PHL63" s="48"/>
      <c r="PHM63" s="48"/>
      <c r="PHN63" s="48"/>
      <c r="PHO63" s="48"/>
      <c r="PHP63" s="48"/>
      <c r="PHQ63" s="48"/>
      <c r="PHR63" s="48"/>
      <c r="PHS63" s="48"/>
      <c r="PHT63" s="48"/>
      <c r="PHU63" s="48"/>
      <c r="PHV63" s="48"/>
      <c r="PHW63" s="48"/>
      <c r="PHX63" s="48"/>
      <c r="PHY63" s="48"/>
      <c r="PHZ63" s="48"/>
      <c r="PIA63" s="48"/>
      <c r="PIB63" s="48"/>
      <c r="PIC63" s="48"/>
      <c r="PID63" s="48"/>
      <c r="PIE63" s="48"/>
      <c r="PIF63" s="48"/>
      <c r="PIG63" s="48"/>
      <c r="PIH63" s="48"/>
      <c r="PII63" s="48"/>
      <c r="PIJ63" s="48"/>
      <c r="PIK63" s="48"/>
      <c r="PIL63" s="48"/>
      <c r="PIM63" s="48"/>
      <c r="PIN63" s="48"/>
      <c r="PIO63" s="48"/>
      <c r="PIP63" s="48"/>
      <c r="PIQ63" s="48"/>
      <c r="PIR63" s="48"/>
      <c r="PIS63" s="48"/>
      <c r="PIT63" s="48"/>
      <c r="PIU63" s="48"/>
      <c r="PIV63" s="48"/>
      <c r="PIW63" s="48"/>
      <c r="PIX63" s="48"/>
      <c r="PIY63" s="48"/>
      <c r="PIZ63" s="48"/>
      <c r="PJA63" s="48"/>
      <c r="PJB63" s="48"/>
      <c r="PJC63" s="48"/>
      <c r="PJD63" s="48"/>
      <c r="PJE63" s="48"/>
      <c r="PJF63" s="48"/>
      <c r="PJG63" s="48"/>
      <c r="PJH63" s="48"/>
      <c r="PJI63" s="48"/>
      <c r="PJJ63" s="48"/>
      <c r="PJK63" s="48"/>
      <c r="PJL63" s="48"/>
      <c r="PJM63" s="48"/>
      <c r="PJN63" s="48"/>
      <c r="PJO63" s="48"/>
      <c r="PJP63" s="48"/>
      <c r="PJQ63" s="48"/>
      <c r="PJR63" s="48"/>
      <c r="PJS63" s="48"/>
      <c r="PJT63" s="48"/>
      <c r="PJU63" s="48"/>
      <c r="PJV63" s="48"/>
      <c r="PJW63" s="48"/>
      <c r="PJX63" s="48"/>
      <c r="PJY63" s="48"/>
      <c r="PJZ63" s="48"/>
      <c r="PKA63" s="48"/>
      <c r="PKB63" s="48"/>
      <c r="PKC63" s="48"/>
      <c r="PKD63" s="48"/>
      <c r="PKE63" s="48"/>
      <c r="PKF63" s="48"/>
      <c r="PKG63" s="48"/>
      <c r="PKH63" s="48"/>
      <c r="PKI63" s="48"/>
      <c r="PKJ63" s="48"/>
      <c r="PKK63" s="48"/>
      <c r="PKL63" s="48"/>
      <c r="PKM63" s="48"/>
      <c r="PKN63" s="48"/>
      <c r="PKO63" s="48"/>
      <c r="PKP63" s="48"/>
      <c r="PKQ63" s="48"/>
      <c r="PKR63" s="48"/>
      <c r="PKS63" s="48"/>
      <c r="PKT63" s="48"/>
      <c r="PKU63" s="48"/>
      <c r="PKV63" s="48"/>
      <c r="PKW63" s="48"/>
      <c r="PKX63" s="48"/>
      <c r="PKY63" s="48"/>
      <c r="PKZ63" s="48"/>
      <c r="PLA63" s="48"/>
      <c r="PLB63" s="48"/>
      <c r="PLC63" s="48"/>
      <c r="PLD63" s="48"/>
      <c r="PLE63" s="48"/>
      <c r="PLF63" s="48"/>
      <c r="PLG63" s="48"/>
      <c r="PLH63" s="48"/>
      <c r="PLI63" s="48"/>
      <c r="PLJ63" s="48"/>
      <c r="PLK63" s="48"/>
      <c r="PLL63" s="48"/>
      <c r="PLM63" s="48"/>
      <c r="PLN63" s="48"/>
      <c r="PLO63" s="48"/>
      <c r="PLP63" s="48"/>
      <c r="PLQ63" s="48"/>
      <c r="PLR63" s="48"/>
      <c r="PLS63" s="48"/>
      <c r="PLT63" s="48"/>
      <c r="PLU63" s="48"/>
      <c r="PLV63" s="48"/>
      <c r="PLW63" s="48"/>
      <c r="PLX63" s="48"/>
      <c r="PLY63" s="48"/>
      <c r="PLZ63" s="48"/>
      <c r="PMA63" s="48"/>
      <c r="PMB63" s="48"/>
      <c r="PMC63" s="48"/>
      <c r="PMD63" s="48"/>
      <c r="PME63" s="48"/>
      <c r="PMF63" s="48"/>
      <c r="PMG63" s="48"/>
      <c r="PMH63" s="48"/>
      <c r="PMI63" s="48"/>
      <c r="PMJ63" s="48"/>
      <c r="PMK63" s="48"/>
      <c r="PML63" s="48"/>
      <c r="PMM63" s="48"/>
      <c r="PMN63" s="48"/>
      <c r="PMO63" s="48"/>
      <c r="PMP63" s="48"/>
      <c r="PMQ63" s="48"/>
      <c r="PMR63" s="48"/>
      <c r="PMS63" s="48"/>
      <c r="PMT63" s="48"/>
      <c r="PMU63" s="48"/>
      <c r="PMV63" s="48"/>
      <c r="PMW63" s="48"/>
      <c r="PMX63" s="48"/>
      <c r="PMY63" s="48"/>
      <c r="PMZ63" s="48"/>
      <c r="PNA63" s="48"/>
      <c r="PNB63" s="48"/>
      <c r="PNC63" s="48"/>
      <c r="PND63" s="48"/>
      <c r="PNE63" s="48"/>
      <c r="PNF63" s="48"/>
      <c r="PNG63" s="48"/>
      <c r="PNH63" s="48"/>
      <c r="PNI63" s="48"/>
      <c r="PNJ63" s="48"/>
      <c r="PNK63" s="48"/>
      <c r="PNL63" s="48"/>
      <c r="PNM63" s="48"/>
      <c r="PNN63" s="48"/>
      <c r="PNO63" s="48"/>
      <c r="PNP63" s="48"/>
      <c r="PNQ63" s="48"/>
      <c r="PNR63" s="48"/>
      <c r="PNS63" s="48"/>
      <c r="PNT63" s="48"/>
      <c r="PNU63" s="48"/>
      <c r="PNV63" s="48"/>
      <c r="PNW63" s="48"/>
      <c r="PNX63" s="48"/>
      <c r="PNY63" s="48"/>
      <c r="PNZ63" s="48"/>
      <c r="POA63" s="48"/>
      <c r="POB63" s="48"/>
      <c r="POC63" s="48"/>
      <c r="POD63" s="48"/>
      <c r="POE63" s="48"/>
      <c r="POF63" s="48"/>
      <c r="POG63" s="48"/>
      <c r="POH63" s="48"/>
      <c r="POI63" s="48"/>
      <c r="POJ63" s="48"/>
      <c r="POK63" s="48"/>
      <c r="POL63" s="48"/>
      <c r="POM63" s="48"/>
      <c r="PON63" s="48"/>
      <c r="POO63" s="48"/>
      <c r="POP63" s="48"/>
      <c r="POQ63" s="48"/>
      <c r="POR63" s="48"/>
      <c r="POS63" s="48"/>
      <c r="POT63" s="48"/>
      <c r="POU63" s="48"/>
      <c r="POV63" s="48"/>
      <c r="POW63" s="48"/>
      <c r="POX63" s="48"/>
      <c r="POY63" s="48"/>
      <c r="POZ63" s="48"/>
      <c r="PPA63" s="48"/>
      <c r="PPB63" s="48"/>
      <c r="PPC63" s="48"/>
      <c r="PPD63" s="48"/>
      <c r="PPE63" s="48"/>
      <c r="PPF63" s="48"/>
      <c r="PPG63" s="48"/>
      <c r="PPH63" s="48"/>
      <c r="PPI63" s="48"/>
      <c r="PPJ63" s="48"/>
      <c r="PPK63" s="48"/>
      <c r="PPL63" s="48"/>
      <c r="PPM63" s="48"/>
      <c r="PPN63" s="48"/>
      <c r="PPO63" s="48"/>
      <c r="PPP63" s="48"/>
      <c r="PPQ63" s="48"/>
      <c r="PPR63" s="48"/>
      <c r="PPS63" s="48"/>
      <c r="PPT63" s="48"/>
      <c r="PPU63" s="48"/>
      <c r="PPV63" s="48"/>
      <c r="PPW63" s="48"/>
      <c r="PPX63" s="48"/>
      <c r="PPY63" s="48"/>
      <c r="PPZ63" s="48"/>
      <c r="PQA63" s="48"/>
      <c r="PQB63" s="48"/>
      <c r="PQC63" s="48"/>
      <c r="PQD63" s="48"/>
      <c r="PQE63" s="48"/>
      <c r="PQF63" s="48"/>
      <c r="PQG63" s="48"/>
      <c r="PQH63" s="48"/>
      <c r="PQI63" s="48"/>
      <c r="PQJ63" s="48"/>
      <c r="PQK63" s="48"/>
      <c r="PQL63" s="48"/>
      <c r="PQM63" s="48"/>
      <c r="PQN63" s="48"/>
      <c r="PQO63" s="48"/>
      <c r="PQP63" s="48"/>
      <c r="PQQ63" s="48"/>
      <c r="PQR63" s="48"/>
      <c r="PQS63" s="48"/>
      <c r="PQT63" s="48"/>
      <c r="PQU63" s="48"/>
      <c r="PQV63" s="48"/>
      <c r="PQW63" s="48"/>
      <c r="PQX63" s="48"/>
      <c r="PQY63" s="48"/>
      <c r="PQZ63" s="48"/>
      <c r="PRA63" s="48"/>
      <c r="PRB63" s="48"/>
      <c r="PRC63" s="48"/>
      <c r="PRD63" s="48"/>
      <c r="PRE63" s="48"/>
      <c r="PRF63" s="48"/>
      <c r="PRG63" s="48"/>
      <c r="PRH63" s="48"/>
      <c r="PRI63" s="48"/>
      <c r="PRJ63" s="48"/>
      <c r="PRK63" s="48"/>
      <c r="PRL63" s="48"/>
      <c r="PRM63" s="48"/>
      <c r="PRN63" s="48"/>
      <c r="PRO63" s="48"/>
      <c r="PRP63" s="48"/>
      <c r="PRQ63" s="48"/>
      <c r="PRR63" s="48"/>
      <c r="PRS63" s="48"/>
      <c r="PRT63" s="48"/>
      <c r="PRU63" s="48"/>
      <c r="PRV63" s="48"/>
      <c r="PRW63" s="48"/>
      <c r="PRX63" s="48"/>
      <c r="PRY63" s="48"/>
      <c r="PRZ63" s="48"/>
      <c r="PSA63" s="48"/>
      <c r="PSB63" s="48"/>
      <c r="PSC63" s="48"/>
      <c r="PSD63" s="48"/>
      <c r="PSE63" s="48"/>
      <c r="PSF63" s="48"/>
      <c r="PSG63" s="48"/>
      <c r="PSH63" s="48"/>
      <c r="PSI63" s="48"/>
      <c r="PSJ63" s="48"/>
      <c r="PSK63" s="48"/>
      <c r="PSL63" s="48"/>
      <c r="PSM63" s="48"/>
      <c r="PSN63" s="48"/>
      <c r="PSO63" s="48"/>
      <c r="PSP63" s="48"/>
      <c r="PSQ63" s="48"/>
      <c r="PSR63" s="48"/>
      <c r="PSS63" s="48"/>
      <c r="PST63" s="48"/>
      <c r="PSU63" s="48"/>
      <c r="PSV63" s="48"/>
      <c r="PSW63" s="48"/>
      <c r="PSX63" s="48"/>
      <c r="PSY63" s="48"/>
      <c r="PSZ63" s="48"/>
      <c r="PTA63" s="48"/>
      <c r="PTB63" s="48"/>
      <c r="PTC63" s="48"/>
      <c r="PTD63" s="48"/>
      <c r="PTE63" s="48"/>
      <c r="PTF63" s="48"/>
      <c r="PTG63" s="48"/>
      <c r="PTH63" s="48"/>
      <c r="PTI63" s="48"/>
      <c r="PTJ63" s="48"/>
      <c r="PTK63" s="48"/>
      <c r="PTL63" s="48"/>
      <c r="PTM63" s="48"/>
      <c r="PTN63" s="48"/>
      <c r="PTO63" s="48"/>
      <c r="PTP63" s="48"/>
      <c r="PTQ63" s="48"/>
      <c r="PTR63" s="48"/>
      <c r="PTS63" s="48"/>
      <c r="PTT63" s="48"/>
      <c r="PTU63" s="48"/>
      <c r="PTV63" s="48"/>
      <c r="PTW63" s="48"/>
      <c r="PTX63" s="48"/>
      <c r="PTY63" s="48"/>
      <c r="PTZ63" s="48"/>
      <c r="PUA63" s="48"/>
      <c r="PUB63" s="48"/>
      <c r="PUC63" s="48"/>
      <c r="PUD63" s="48"/>
      <c r="PUE63" s="48"/>
      <c r="PUF63" s="48"/>
      <c r="PUG63" s="48"/>
      <c r="PUH63" s="48"/>
      <c r="PUI63" s="48"/>
      <c r="PUJ63" s="48"/>
      <c r="PUK63" s="48"/>
      <c r="PUL63" s="48"/>
      <c r="PUM63" s="48"/>
      <c r="PUN63" s="48"/>
      <c r="PUO63" s="48"/>
      <c r="PUP63" s="48"/>
      <c r="PUQ63" s="48"/>
      <c r="PUR63" s="48"/>
      <c r="PUS63" s="48"/>
      <c r="PUT63" s="48"/>
      <c r="PUU63" s="48"/>
      <c r="PUV63" s="48"/>
      <c r="PUW63" s="48"/>
      <c r="PUX63" s="48"/>
      <c r="PUY63" s="48"/>
      <c r="PUZ63" s="48"/>
      <c r="PVA63" s="48"/>
      <c r="PVB63" s="48"/>
      <c r="PVC63" s="48"/>
      <c r="PVD63" s="48"/>
      <c r="PVE63" s="48"/>
      <c r="PVF63" s="48"/>
      <c r="PVG63" s="48"/>
      <c r="PVH63" s="48"/>
      <c r="PVI63" s="48"/>
      <c r="PVJ63" s="48"/>
      <c r="PVK63" s="48"/>
      <c r="PVL63" s="48"/>
      <c r="PVM63" s="48"/>
      <c r="PVN63" s="48"/>
      <c r="PVO63" s="48"/>
      <c r="PVP63" s="48"/>
      <c r="PVQ63" s="48"/>
      <c r="PVR63" s="48"/>
      <c r="PVS63" s="48"/>
      <c r="PVT63" s="48"/>
      <c r="PVU63" s="48"/>
      <c r="PVV63" s="48"/>
      <c r="PVW63" s="48"/>
      <c r="PVX63" s="48"/>
      <c r="PVY63" s="48"/>
      <c r="PVZ63" s="48"/>
      <c r="PWA63" s="48"/>
      <c r="PWB63" s="48"/>
      <c r="PWC63" s="48"/>
      <c r="PWD63" s="48"/>
      <c r="PWE63" s="48"/>
      <c r="PWF63" s="48"/>
      <c r="PWG63" s="48"/>
      <c r="PWH63" s="48"/>
      <c r="PWI63" s="48"/>
      <c r="PWJ63" s="48"/>
      <c r="PWK63" s="48"/>
      <c r="PWL63" s="48"/>
      <c r="PWM63" s="48"/>
      <c r="PWN63" s="48"/>
      <c r="PWO63" s="48"/>
      <c r="PWP63" s="48"/>
      <c r="PWQ63" s="48"/>
      <c r="PWR63" s="48"/>
      <c r="PWS63" s="48"/>
      <c r="PWT63" s="48"/>
      <c r="PWU63" s="48"/>
      <c r="PWV63" s="48"/>
      <c r="PWW63" s="48"/>
      <c r="PWX63" s="48"/>
      <c r="PWY63" s="48"/>
      <c r="PWZ63" s="48"/>
      <c r="PXA63" s="48"/>
      <c r="PXB63" s="48"/>
      <c r="PXC63" s="48"/>
      <c r="PXD63" s="48"/>
      <c r="PXE63" s="48"/>
      <c r="PXF63" s="48"/>
      <c r="PXG63" s="48"/>
      <c r="PXH63" s="48"/>
      <c r="PXI63" s="48"/>
      <c r="PXJ63" s="48"/>
      <c r="PXK63" s="48"/>
      <c r="PXL63" s="48"/>
      <c r="PXM63" s="48"/>
      <c r="PXN63" s="48"/>
      <c r="PXO63" s="48"/>
      <c r="PXP63" s="48"/>
      <c r="PXQ63" s="48"/>
      <c r="PXR63" s="48"/>
      <c r="PXS63" s="48"/>
      <c r="PXT63" s="48"/>
      <c r="PXU63" s="48"/>
      <c r="PXV63" s="48"/>
      <c r="PXW63" s="48"/>
      <c r="PXX63" s="48"/>
      <c r="PXY63" s="48"/>
      <c r="PXZ63" s="48"/>
      <c r="PYA63" s="48"/>
      <c r="PYB63" s="48"/>
      <c r="PYC63" s="48"/>
      <c r="PYD63" s="48"/>
      <c r="PYE63" s="48"/>
      <c r="PYF63" s="48"/>
      <c r="PYG63" s="48"/>
      <c r="PYH63" s="48"/>
      <c r="PYI63" s="48"/>
      <c r="PYJ63" s="48"/>
      <c r="PYK63" s="48"/>
      <c r="PYL63" s="48"/>
      <c r="PYM63" s="48"/>
      <c r="PYN63" s="48"/>
      <c r="PYO63" s="48"/>
      <c r="PYP63" s="48"/>
      <c r="PYQ63" s="48"/>
      <c r="PYR63" s="48"/>
      <c r="PYS63" s="48"/>
      <c r="PYT63" s="48"/>
      <c r="PYU63" s="48"/>
      <c r="PYV63" s="48"/>
      <c r="PYW63" s="48"/>
      <c r="PYX63" s="48"/>
      <c r="PYY63" s="48"/>
      <c r="PYZ63" s="48"/>
      <c r="PZA63" s="48"/>
      <c r="PZB63" s="48"/>
      <c r="PZC63" s="48"/>
      <c r="PZD63" s="48"/>
      <c r="PZE63" s="48"/>
      <c r="PZF63" s="48"/>
      <c r="PZG63" s="48"/>
      <c r="PZH63" s="48"/>
      <c r="PZI63" s="48"/>
      <c r="PZJ63" s="48"/>
      <c r="PZK63" s="48"/>
      <c r="PZL63" s="48"/>
      <c r="PZM63" s="48"/>
      <c r="PZN63" s="48"/>
      <c r="PZO63" s="48"/>
      <c r="PZP63" s="48"/>
      <c r="PZQ63" s="48"/>
      <c r="PZR63" s="48"/>
      <c r="PZS63" s="48"/>
      <c r="PZT63" s="48"/>
      <c r="PZU63" s="48"/>
      <c r="PZV63" s="48"/>
      <c r="PZW63" s="48"/>
      <c r="PZX63" s="48"/>
      <c r="PZY63" s="48"/>
      <c r="PZZ63" s="48"/>
      <c r="QAA63" s="48"/>
      <c r="QAB63" s="48"/>
      <c r="QAC63" s="48"/>
      <c r="QAD63" s="48"/>
      <c r="QAE63" s="48"/>
      <c r="QAF63" s="48"/>
      <c r="QAG63" s="48"/>
      <c r="QAH63" s="48"/>
      <c r="QAI63" s="48"/>
      <c r="QAJ63" s="48"/>
      <c r="QAK63" s="48"/>
      <c r="QAL63" s="48"/>
      <c r="QAM63" s="48"/>
      <c r="QAN63" s="48"/>
      <c r="QAO63" s="48"/>
      <c r="QAP63" s="48"/>
      <c r="QAQ63" s="48"/>
      <c r="QAR63" s="48"/>
      <c r="QAS63" s="48"/>
      <c r="QAT63" s="48"/>
      <c r="QAU63" s="48"/>
      <c r="QAV63" s="48"/>
      <c r="QAW63" s="48"/>
      <c r="QAX63" s="48"/>
      <c r="QAY63" s="48"/>
      <c r="QAZ63" s="48"/>
      <c r="QBA63" s="48"/>
      <c r="QBB63" s="48"/>
      <c r="QBC63" s="48"/>
      <c r="QBD63" s="48"/>
      <c r="QBE63" s="48"/>
      <c r="QBF63" s="48"/>
      <c r="QBG63" s="48"/>
      <c r="QBH63" s="48"/>
      <c r="QBI63" s="48"/>
      <c r="QBJ63" s="48"/>
      <c r="QBK63" s="48"/>
      <c r="QBL63" s="48"/>
      <c r="QBM63" s="48"/>
      <c r="QBN63" s="48"/>
      <c r="QBO63" s="48"/>
      <c r="QBP63" s="48"/>
      <c r="QBQ63" s="48"/>
      <c r="QBR63" s="48"/>
      <c r="QBS63" s="48"/>
      <c r="QBT63" s="48"/>
      <c r="QBU63" s="48"/>
      <c r="QBV63" s="48"/>
      <c r="QBW63" s="48"/>
      <c r="QBX63" s="48"/>
      <c r="QBY63" s="48"/>
      <c r="QBZ63" s="48"/>
      <c r="QCA63" s="48"/>
      <c r="QCB63" s="48"/>
      <c r="QCC63" s="48"/>
      <c r="QCD63" s="48"/>
      <c r="QCE63" s="48"/>
      <c r="QCF63" s="48"/>
      <c r="QCG63" s="48"/>
      <c r="QCH63" s="48"/>
      <c r="QCI63" s="48"/>
      <c r="QCJ63" s="48"/>
      <c r="QCK63" s="48"/>
      <c r="QCL63" s="48"/>
      <c r="QCM63" s="48"/>
      <c r="QCN63" s="48"/>
      <c r="QCO63" s="48"/>
      <c r="QCP63" s="48"/>
      <c r="QCQ63" s="48"/>
      <c r="QCR63" s="48"/>
      <c r="QCS63" s="48"/>
      <c r="QCT63" s="48"/>
      <c r="QCU63" s="48"/>
      <c r="QCV63" s="48"/>
      <c r="QCW63" s="48"/>
      <c r="QCX63" s="48"/>
      <c r="QCY63" s="48"/>
      <c r="QCZ63" s="48"/>
      <c r="QDA63" s="48"/>
      <c r="QDB63" s="48"/>
      <c r="QDC63" s="48"/>
      <c r="QDD63" s="48"/>
      <c r="QDE63" s="48"/>
      <c r="QDF63" s="48"/>
      <c r="QDG63" s="48"/>
      <c r="QDH63" s="48"/>
      <c r="QDI63" s="48"/>
      <c r="QDJ63" s="48"/>
      <c r="QDK63" s="48"/>
      <c r="QDL63" s="48"/>
      <c r="QDM63" s="48"/>
      <c r="QDN63" s="48"/>
      <c r="QDO63" s="48"/>
      <c r="QDP63" s="48"/>
      <c r="QDQ63" s="48"/>
      <c r="QDR63" s="48"/>
      <c r="QDS63" s="48"/>
      <c r="QDT63" s="48"/>
      <c r="QDU63" s="48"/>
      <c r="QDV63" s="48"/>
      <c r="QDW63" s="48"/>
      <c r="QDX63" s="48"/>
      <c r="QDY63" s="48"/>
      <c r="QDZ63" s="48"/>
      <c r="QEA63" s="48"/>
      <c r="QEB63" s="48"/>
      <c r="QEC63" s="48"/>
      <c r="QED63" s="48"/>
      <c r="QEE63" s="48"/>
      <c r="QEF63" s="48"/>
      <c r="QEG63" s="48"/>
      <c r="QEH63" s="48"/>
      <c r="QEI63" s="48"/>
      <c r="QEJ63" s="48"/>
      <c r="QEK63" s="48"/>
      <c r="QEL63" s="48"/>
      <c r="QEM63" s="48"/>
      <c r="QEN63" s="48"/>
      <c r="QEO63" s="48"/>
      <c r="QEP63" s="48"/>
      <c r="QEQ63" s="48"/>
      <c r="QER63" s="48"/>
      <c r="QES63" s="48"/>
      <c r="QET63" s="48"/>
      <c r="QEU63" s="48"/>
      <c r="QEV63" s="48"/>
      <c r="QEW63" s="48"/>
      <c r="QEX63" s="48"/>
      <c r="QEY63" s="48"/>
      <c r="QEZ63" s="48"/>
      <c r="QFA63" s="48"/>
      <c r="QFB63" s="48"/>
      <c r="QFC63" s="48"/>
      <c r="QFD63" s="48"/>
      <c r="QFE63" s="48"/>
      <c r="QFF63" s="48"/>
      <c r="QFG63" s="48"/>
      <c r="QFH63" s="48"/>
      <c r="QFI63" s="48"/>
      <c r="QFJ63" s="48"/>
      <c r="QFK63" s="48"/>
      <c r="QFL63" s="48"/>
      <c r="QFM63" s="48"/>
      <c r="QFN63" s="48"/>
      <c r="QFO63" s="48"/>
      <c r="QFP63" s="48"/>
      <c r="QFQ63" s="48"/>
      <c r="QFR63" s="48"/>
      <c r="QFS63" s="48"/>
      <c r="QFT63" s="48"/>
      <c r="QFU63" s="48"/>
      <c r="QFV63" s="48"/>
      <c r="QFW63" s="48"/>
      <c r="QFX63" s="48"/>
      <c r="QFY63" s="48"/>
      <c r="QFZ63" s="48"/>
      <c r="QGA63" s="48"/>
      <c r="QGB63" s="48"/>
      <c r="QGC63" s="48"/>
      <c r="QGD63" s="48"/>
      <c r="QGE63" s="48"/>
      <c r="QGF63" s="48"/>
      <c r="QGG63" s="48"/>
      <c r="QGH63" s="48"/>
      <c r="QGI63" s="48"/>
      <c r="QGJ63" s="48"/>
      <c r="QGK63" s="48"/>
      <c r="QGL63" s="48"/>
      <c r="QGM63" s="48"/>
      <c r="QGN63" s="48"/>
      <c r="QGO63" s="48"/>
      <c r="QGP63" s="48"/>
      <c r="QGQ63" s="48"/>
      <c r="QGR63" s="48"/>
      <c r="QGS63" s="48"/>
      <c r="QGT63" s="48"/>
      <c r="QGU63" s="48"/>
      <c r="QGV63" s="48"/>
      <c r="QGW63" s="48"/>
      <c r="QGX63" s="48"/>
      <c r="QGY63" s="48"/>
      <c r="QGZ63" s="48"/>
      <c r="QHA63" s="48"/>
      <c r="QHB63" s="48"/>
      <c r="QHC63" s="48"/>
      <c r="QHD63" s="48"/>
      <c r="QHE63" s="48"/>
      <c r="QHF63" s="48"/>
      <c r="QHG63" s="48"/>
      <c r="QHH63" s="48"/>
      <c r="QHI63" s="48"/>
      <c r="QHJ63" s="48"/>
      <c r="QHK63" s="48"/>
      <c r="QHL63" s="48"/>
      <c r="QHM63" s="48"/>
      <c r="QHN63" s="48"/>
      <c r="QHO63" s="48"/>
      <c r="QHP63" s="48"/>
      <c r="QHQ63" s="48"/>
      <c r="QHR63" s="48"/>
      <c r="QHS63" s="48"/>
      <c r="QHT63" s="48"/>
      <c r="QHU63" s="48"/>
      <c r="QHV63" s="48"/>
      <c r="QHW63" s="48"/>
      <c r="QHX63" s="48"/>
      <c r="QHY63" s="48"/>
      <c r="QHZ63" s="48"/>
      <c r="QIA63" s="48"/>
      <c r="QIB63" s="48"/>
      <c r="QIC63" s="48"/>
      <c r="QID63" s="48"/>
      <c r="QIE63" s="48"/>
      <c r="QIF63" s="48"/>
      <c r="QIG63" s="48"/>
      <c r="QIH63" s="48"/>
      <c r="QII63" s="48"/>
      <c r="QIJ63" s="48"/>
      <c r="QIK63" s="48"/>
      <c r="QIL63" s="48"/>
      <c r="QIM63" s="48"/>
      <c r="QIN63" s="48"/>
      <c r="QIO63" s="48"/>
      <c r="QIP63" s="48"/>
      <c r="QIQ63" s="48"/>
      <c r="QIR63" s="48"/>
      <c r="QIS63" s="48"/>
      <c r="QIT63" s="48"/>
      <c r="QIU63" s="48"/>
      <c r="QIV63" s="48"/>
      <c r="QIW63" s="48"/>
      <c r="QIX63" s="48"/>
      <c r="QIY63" s="48"/>
      <c r="QIZ63" s="48"/>
      <c r="QJA63" s="48"/>
      <c r="QJB63" s="48"/>
      <c r="QJC63" s="48"/>
      <c r="QJD63" s="48"/>
      <c r="QJE63" s="48"/>
      <c r="QJF63" s="48"/>
      <c r="QJG63" s="48"/>
      <c r="QJH63" s="48"/>
      <c r="QJI63" s="48"/>
      <c r="QJJ63" s="48"/>
      <c r="QJK63" s="48"/>
      <c r="QJL63" s="48"/>
      <c r="QJM63" s="48"/>
      <c r="QJN63" s="48"/>
      <c r="QJO63" s="48"/>
      <c r="QJP63" s="48"/>
      <c r="QJQ63" s="48"/>
      <c r="QJR63" s="48"/>
      <c r="QJS63" s="48"/>
      <c r="QJT63" s="48"/>
      <c r="QJU63" s="48"/>
      <c r="QJV63" s="48"/>
      <c r="QJW63" s="48"/>
      <c r="QJX63" s="48"/>
      <c r="QJY63" s="48"/>
      <c r="QJZ63" s="48"/>
      <c r="QKA63" s="48"/>
      <c r="QKB63" s="48"/>
      <c r="QKC63" s="48"/>
      <c r="QKD63" s="48"/>
      <c r="QKE63" s="48"/>
      <c r="QKF63" s="48"/>
      <c r="QKG63" s="48"/>
      <c r="QKH63" s="48"/>
      <c r="QKI63" s="48"/>
      <c r="QKJ63" s="48"/>
      <c r="QKK63" s="48"/>
      <c r="QKL63" s="48"/>
      <c r="QKM63" s="48"/>
      <c r="QKN63" s="48"/>
      <c r="QKO63" s="48"/>
      <c r="QKP63" s="48"/>
      <c r="QKQ63" s="48"/>
      <c r="QKR63" s="48"/>
      <c r="QKS63" s="48"/>
      <c r="QKT63" s="48"/>
      <c r="QKU63" s="48"/>
      <c r="QKV63" s="48"/>
      <c r="QKW63" s="48"/>
      <c r="QKX63" s="48"/>
      <c r="QKY63" s="48"/>
      <c r="QKZ63" s="48"/>
      <c r="QLA63" s="48"/>
      <c r="QLB63" s="48"/>
      <c r="QLC63" s="48"/>
      <c r="QLD63" s="48"/>
      <c r="QLE63" s="48"/>
      <c r="QLF63" s="48"/>
      <c r="QLG63" s="48"/>
      <c r="QLH63" s="48"/>
      <c r="QLI63" s="48"/>
      <c r="QLJ63" s="48"/>
      <c r="QLK63" s="48"/>
      <c r="QLL63" s="48"/>
      <c r="QLM63" s="48"/>
      <c r="QLN63" s="48"/>
      <c r="QLO63" s="48"/>
      <c r="QLP63" s="48"/>
      <c r="QLQ63" s="48"/>
      <c r="QLR63" s="48"/>
      <c r="QLS63" s="48"/>
      <c r="QLT63" s="48"/>
      <c r="QLU63" s="48"/>
      <c r="QLV63" s="48"/>
      <c r="QLW63" s="48"/>
      <c r="QLX63" s="48"/>
      <c r="QLY63" s="48"/>
      <c r="QLZ63" s="48"/>
      <c r="QMA63" s="48"/>
      <c r="QMB63" s="48"/>
      <c r="QMC63" s="48"/>
      <c r="QMD63" s="48"/>
      <c r="QME63" s="48"/>
      <c r="QMF63" s="48"/>
      <c r="QMG63" s="48"/>
      <c r="QMH63" s="48"/>
      <c r="QMI63" s="48"/>
      <c r="QMJ63" s="48"/>
      <c r="QMK63" s="48"/>
      <c r="QML63" s="48"/>
      <c r="QMM63" s="48"/>
      <c r="QMN63" s="48"/>
      <c r="QMO63" s="48"/>
      <c r="QMP63" s="48"/>
      <c r="QMQ63" s="48"/>
      <c r="QMR63" s="48"/>
      <c r="QMS63" s="48"/>
      <c r="QMT63" s="48"/>
      <c r="QMU63" s="48"/>
      <c r="QMV63" s="48"/>
      <c r="QMW63" s="48"/>
      <c r="QMX63" s="48"/>
      <c r="QMY63" s="48"/>
      <c r="QMZ63" s="48"/>
      <c r="QNA63" s="48"/>
      <c r="QNB63" s="48"/>
      <c r="QNC63" s="48"/>
      <c r="QND63" s="48"/>
      <c r="QNE63" s="48"/>
      <c r="QNF63" s="48"/>
      <c r="QNG63" s="48"/>
      <c r="QNH63" s="48"/>
      <c r="QNI63" s="48"/>
      <c r="QNJ63" s="48"/>
      <c r="QNK63" s="48"/>
      <c r="QNL63" s="48"/>
      <c r="QNM63" s="48"/>
      <c r="QNN63" s="48"/>
      <c r="QNO63" s="48"/>
      <c r="QNP63" s="48"/>
      <c r="QNQ63" s="48"/>
      <c r="QNR63" s="48"/>
      <c r="QNS63" s="48"/>
      <c r="QNT63" s="48"/>
      <c r="QNU63" s="48"/>
      <c r="QNV63" s="48"/>
      <c r="QNW63" s="48"/>
      <c r="QNX63" s="48"/>
      <c r="QNY63" s="48"/>
      <c r="QNZ63" s="48"/>
      <c r="QOA63" s="48"/>
      <c r="QOB63" s="48"/>
      <c r="QOC63" s="48"/>
      <c r="QOD63" s="48"/>
      <c r="QOE63" s="48"/>
      <c r="QOF63" s="48"/>
      <c r="QOG63" s="48"/>
      <c r="QOH63" s="48"/>
      <c r="QOI63" s="48"/>
      <c r="QOJ63" s="48"/>
      <c r="QOK63" s="48"/>
      <c r="QOL63" s="48"/>
      <c r="QOM63" s="48"/>
      <c r="QON63" s="48"/>
      <c r="QOO63" s="48"/>
      <c r="QOP63" s="48"/>
      <c r="QOQ63" s="48"/>
      <c r="QOR63" s="48"/>
      <c r="QOS63" s="48"/>
      <c r="QOT63" s="48"/>
      <c r="QOU63" s="48"/>
      <c r="QOV63" s="48"/>
      <c r="QOW63" s="48"/>
      <c r="QOX63" s="48"/>
      <c r="QOY63" s="48"/>
      <c r="QOZ63" s="48"/>
      <c r="QPA63" s="48"/>
      <c r="QPB63" s="48"/>
      <c r="QPC63" s="48"/>
      <c r="QPD63" s="48"/>
      <c r="QPE63" s="48"/>
      <c r="QPF63" s="48"/>
      <c r="QPG63" s="48"/>
      <c r="QPH63" s="48"/>
      <c r="QPI63" s="48"/>
      <c r="QPJ63" s="48"/>
      <c r="QPK63" s="48"/>
      <c r="QPL63" s="48"/>
      <c r="QPM63" s="48"/>
      <c r="QPN63" s="48"/>
      <c r="QPO63" s="48"/>
      <c r="QPP63" s="48"/>
      <c r="QPQ63" s="48"/>
      <c r="QPR63" s="48"/>
      <c r="QPS63" s="48"/>
      <c r="QPT63" s="48"/>
      <c r="QPU63" s="48"/>
      <c r="QPV63" s="48"/>
      <c r="QPW63" s="48"/>
      <c r="QPX63" s="48"/>
      <c r="QPY63" s="48"/>
      <c r="QPZ63" s="48"/>
      <c r="QQA63" s="48"/>
      <c r="QQB63" s="48"/>
      <c r="QQC63" s="48"/>
      <c r="QQD63" s="48"/>
      <c r="QQE63" s="48"/>
      <c r="QQF63" s="48"/>
      <c r="QQG63" s="48"/>
      <c r="QQH63" s="48"/>
      <c r="QQI63" s="48"/>
      <c r="QQJ63" s="48"/>
      <c r="QQK63" s="48"/>
      <c r="QQL63" s="48"/>
      <c r="QQM63" s="48"/>
      <c r="QQN63" s="48"/>
      <c r="QQO63" s="48"/>
      <c r="QQP63" s="48"/>
      <c r="QQQ63" s="48"/>
      <c r="QQR63" s="48"/>
      <c r="QQS63" s="48"/>
      <c r="QQT63" s="48"/>
      <c r="QQU63" s="48"/>
      <c r="QQV63" s="48"/>
      <c r="QQW63" s="48"/>
      <c r="QQX63" s="48"/>
      <c r="QQY63" s="48"/>
      <c r="QQZ63" s="48"/>
      <c r="QRA63" s="48"/>
      <c r="QRB63" s="48"/>
      <c r="QRC63" s="48"/>
      <c r="QRD63" s="48"/>
      <c r="QRE63" s="48"/>
      <c r="QRF63" s="48"/>
      <c r="QRG63" s="48"/>
      <c r="QRH63" s="48"/>
      <c r="QRI63" s="48"/>
      <c r="QRJ63" s="48"/>
      <c r="QRK63" s="48"/>
      <c r="QRL63" s="48"/>
      <c r="QRM63" s="48"/>
      <c r="QRN63" s="48"/>
      <c r="QRO63" s="48"/>
      <c r="QRP63" s="48"/>
      <c r="QRQ63" s="48"/>
      <c r="QRR63" s="48"/>
      <c r="QRS63" s="48"/>
      <c r="QRT63" s="48"/>
      <c r="QRU63" s="48"/>
      <c r="QRV63" s="48"/>
      <c r="QRW63" s="48"/>
      <c r="QRX63" s="48"/>
      <c r="QRY63" s="48"/>
      <c r="QRZ63" s="48"/>
      <c r="QSA63" s="48"/>
      <c r="QSB63" s="48"/>
      <c r="QSC63" s="48"/>
      <c r="QSD63" s="48"/>
      <c r="QSE63" s="48"/>
      <c r="QSF63" s="48"/>
      <c r="QSG63" s="48"/>
      <c r="QSH63" s="48"/>
      <c r="QSI63" s="48"/>
      <c r="QSJ63" s="48"/>
      <c r="QSK63" s="48"/>
      <c r="QSL63" s="48"/>
      <c r="QSM63" s="48"/>
      <c r="QSN63" s="48"/>
      <c r="QSO63" s="48"/>
      <c r="QSP63" s="48"/>
      <c r="QSQ63" s="48"/>
      <c r="QSR63" s="48"/>
      <c r="QSS63" s="48"/>
      <c r="QST63" s="48"/>
      <c r="QSU63" s="48"/>
      <c r="QSV63" s="48"/>
      <c r="QSW63" s="48"/>
      <c r="QSX63" s="48"/>
      <c r="QSY63" s="48"/>
      <c r="QSZ63" s="48"/>
      <c r="QTA63" s="48"/>
      <c r="QTB63" s="48"/>
      <c r="QTC63" s="48"/>
      <c r="QTD63" s="48"/>
      <c r="QTE63" s="48"/>
      <c r="QTF63" s="48"/>
      <c r="QTG63" s="48"/>
      <c r="QTH63" s="48"/>
      <c r="QTI63" s="48"/>
      <c r="QTJ63" s="48"/>
      <c r="QTK63" s="48"/>
      <c r="QTL63" s="48"/>
      <c r="QTM63" s="48"/>
      <c r="QTN63" s="48"/>
      <c r="QTO63" s="48"/>
      <c r="QTP63" s="48"/>
      <c r="QTQ63" s="48"/>
      <c r="QTR63" s="48"/>
      <c r="QTS63" s="48"/>
      <c r="QTT63" s="48"/>
      <c r="QTU63" s="48"/>
      <c r="QTV63" s="48"/>
      <c r="QTW63" s="48"/>
      <c r="QTX63" s="48"/>
      <c r="QTY63" s="48"/>
      <c r="QTZ63" s="48"/>
      <c r="QUA63" s="48"/>
      <c r="QUB63" s="48"/>
      <c r="QUC63" s="48"/>
      <c r="QUD63" s="48"/>
      <c r="QUE63" s="48"/>
      <c r="QUF63" s="48"/>
      <c r="QUG63" s="48"/>
      <c r="QUH63" s="48"/>
      <c r="QUI63" s="48"/>
      <c r="QUJ63" s="48"/>
      <c r="QUK63" s="48"/>
      <c r="QUL63" s="48"/>
      <c r="QUM63" s="48"/>
      <c r="QUN63" s="48"/>
      <c r="QUO63" s="48"/>
      <c r="QUP63" s="48"/>
      <c r="QUQ63" s="48"/>
      <c r="QUR63" s="48"/>
      <c r="QUS63" s="48"/>
      <c r="QUT63" s="48"/>
      <c r="QUU63" s="48"/>
      <c r="QUV63" s="48"/>
      <c r="QUW63" s="48"/>
      <c r="QUX63" s="48"/>
      <c r="QUY63" s="48"/>
      <c r="QUZ63" s="48"/>
      <c r="QVA63" s="48"/>
      <c r="QVB63" s="48"/>
      <c r="QVC63" s="48"/>
      <c r="QVD63" s="48"/>
      <c r="QVE63" s="48"/>
      <c r="QVF63" s="48"/>
      <c r="QVG63" s="48"/>
      <c r="QVH63" s="48"/>
      <c r="QVI63" s="48"/>
      <c r="QVJ63" s="48"/>
      <c r="QVK63" s="48"/>
      <c r="QVL63" s="48"/>
      <c r="QVM63" s="48"/>
      <c r="QVN63" s="48"/>
      <c r="QVO63" s="48"/>
      <c r="QVP63" s="48"/>
      <c r="QVQ63" s="48"/>
      <c r="QVR63" s="48"/>
      <c r="QVS63" s="48"/>
      <c r="QVT63" s="48"/>
      <c r="QVU63" s="48"/>
      <c r="QVV63" s="48"/>
      <c r="QVW63" s="48"/>
      <c r="QVX63" s="48"/>
      <c r="QVY63" s="48"/>
      <c r="QVZ63" s="48"/>
      <c r="QWA63" s="48"/>
      <c r="QWB63" s="48"/>
      <c r="QWC63" s="48"/>
      <c r="QWD63" s="48"/>
      <c r="QWE63" s="48"/>
      <c r="QWF63" s="48"/>
      <c r="QWG63" s="48"/>
      <c r="QWH63" s="48"/>
      <c r="QWI63" s="48"/>
      <c r="QWJ63" s="48"/>
      <c r="QWK63" s="48"/>
      <c r="QWL63" s="48"/>
      <c r="QWM63" s="48"/>
      <c r="QWN63" s="48"/>
      <c r="QWO63" s="48"/>
      <c r="QWP63" s="48"/>
      <c r="QWQ63" s="48"/>
      <c r="QWR63" s="48"/>
      <c r="QWS63" s="48"/>
      <c r="QWT63" s="48"/>
      <c r="QWU63" s="48"/>
      <c r="QWV63" s="48"/>
      <c r="QWW63" s="48"/>
      <c r="QWX63" s="48"/>
      <c r="QWY63" s="48"/>
      <c r="QWZ63" s="48"/>
      <c r="QXA63" s="48"/>
      <c r="QXB63" s="48"/>
      <c r="QXC63" s="48"/>
      <c r="QXD63" s="48"/>
      <c r="QXE63" s="48"/>
      <c r="QXF63" s="48"/>
      <c r="QXG63" s="48"/>
      <c r="QXH63" s="48"/>
      <c r="QXI63" s="48"/>
      <c r="QXJ63" s="48"/>
      <c r="QXK63" s="48"/>
      <c r="QXL63" s="48"/>
      <c r="QXM63" s="48"/>
      <c r="QXN63" s="48"/>
      <c r="QXO63" s="48"/>
      <c r="QXP63" s="48"/>
      <c r="QXQ63" s="48"/>
      <c r="QXR63" s="48"/>
      <c r="QXS63" s="48"/>
      <c r="QXT63" s="48"/>
      <c r="QXU63" s="48"/>
      <c r="QXV63" s="48"/>
      <c r="QXW63" s="48"/>
      <c r="QXX63" s="48"/>
      <c r="QXY63" s="48"/>
      <c r="QXZ63" s="48"/>
      <c r="QYA63" s="48"/>
      <c r="QYB63" s="48"/>
      <c r="QYC63" s="48"/>
      <c r="QYD63" s="48"/>
      <c r="QYE63" s="48"/>
      <c r="QYF63" s="48"/>
      <c r="QYG63" s="48"/>
      <c r="QYH63" s="48"/>
      <c r="QYI63" s="48"/>
      <c r="QYJ63" s="48"/>
      <c r="QYK63" s="48"/>
      <c r="QYL63" s="48"/>
      <c r="QYM63" s="48"/>
      <c r="QYN63" s="48"/>
      <c r="QYO63" s="48"/>
      <c r="QYP63" s="48"/>
      <c r="QYQ63" s="48"/>
      <c r="QYR63" s="48"/>
      <c r="QYS63" s="48"/>
      <c r="QYT63" s="48"/>
      <c r="QYU63" s="48"/>
      <c r="QYV63" s="48"/>
      <c r="QYW63" s="48"/>
      <c r="QYX63" s="48"/>
      <c r="QYY63" s="48"/>
      <c r="QYZ63" s="48"/>
      <c r="QZA63" s="48"/>
      <c r="QZB63" s="48"/>
      <c r="QZC63" s="48"/>
      <c r="QZD63" s="48"/>
      <c r="QZE63" s="48"/>
      <c r="QZF63" s="48"/>
      <c r="QZG63" s="48"/>
      <c r="QZH63" s="48"/>
      <c r="QZI63" s="48"/>
      <c r="QZJ63" s="48"/>
      <c r="QZK63" s="48"/>
      <c r="QZL63" s="48"/>
      <c r="QZM63" s="48"/>
      <c r="QZN63" s="48"/>
      <c r="QZO63" s="48"/>
      <c r="QZP63" s="48"/>
      <c r="QZQ63" s="48"/>
      <c r="QZR63" s="48"/>
      <c r="QZS63" s="48"/>
      <c r="QZT63" s="48"/>
      <c r="QZU63" s="48"/>
      <c r="QZV63" s="48"/>
      <c r="QZW63" s="48"/>
      <c r="QZX63" s="48"/>
      <c r="QZY63" s="48"/>
      <c r="QZZ63" s="48"/>
      <c r="RAA63" s="48"/>
      <c r="RAB63" s="48"/>
      <c r="RAC63" s="48"/>
      <c r="RAD63" s="48"/>
      <c r="RAE63" s="48"/>
      <c r="RAF63" s="48"/>
      <c r="RAG63" s="48"/>
      <c r="RAH63" s="48"/>
      <c r="RAI63" s="48"/>
      <c r="RAJ63" s="48"/>
      <c r="RAK63" s="48"/>
      <c r="RAL63" s="48"/>
      <c r="RAM63" s="48"/>
      <c r="RAN63" s="48"/>
      <c r="RAO63" s="48"/>
      <c r="RAP63" s="48"/>
      <c r="RAQ63" s="48"/>
      <c r="RAR63" s="48"/>
      <c r="RAS63" s="48"/>
      <c r="RAT63" s="48"/>
      <c r="RAU63" s="48"/>
      <c r="RAV63" s="48"/>
      <c r="RAW63" s="48"/>
      <c r="RAX63" s="48"/>
      <c r="RAY63" s="48"/>
      <c r="RAZ63" s="48"/>
      <c r="RBA63" s="48"/>
      <c r="RBB63" s="48"/>
      <c r="RBC63" s="48"/>
      <c r="RBD63" s="48"/>
      <c r="RBE63" s="48"/>
      <c r="RBF63" s="48"/>
      <c r="RBG63" s="48"/>
      <c r="RBH63" s="48"/>
      <c r="RBI63" s="48"/>
      <c r="RBJ63" s="48"/>
      <c r="RBK63" s="48"/>
      <c r="RBL63" s="48"/>
      <c r="RBM63" s="48"/>
      <c r="RBN63" s="48"/>
      <c r="RBO63" s="48"/>
      <c r="RBP63" s="48"/>
      <c r="RBQ63" s="48"/>
      <c r="RBR63" s="48"/>
      <c r="RBS63" s="48"/>
      <c r="RBT63" s="48"/>
      <c r="RBU63" s="48"/>
      <c r="RBV63" s="48"/>
      <c r="RBW63" s="48"/>
      <c r="RBX63" s="48"/>
      <c r="RBY63" s="48"/>
      <c r="RBZ63" s="48"/>
      <c r="RCA63" s="48"/>
      <c r="RCB63" s="48"/>
      <c r="RCC63" s="48"/>
      <c r="RCD63" s="48"/>
      <c r="RCE63" s="48"/>
      <c r="RCF63" s="48"/>
      <c r="RCG63" s="48"/>
      <c r="RCH63" s="48"/>
      <c r="RCI63" s="48"/>
      <c r="RCJ63" s="48"/>
      <c r="RCK63" s="48"/>
      <c r="RCL63" s="48"/>
      <c r="RCM63" s="48"/>
      <c r="RCN63" s="48"/>
      <c r="RCO63" s="48"/>
      <c r="RCP63" s="48"/>
      <c r="RCQ63" s="48"/>
      <c r="RCR63" s="48"/>
      <c r="RCS63" s="48"/>
      <c r="RCT63" s="48"/>
      <c r="RCU63" s="48"/>
      <c r="RCV63" s="48"/>
      <c r="RCW63" s="48"/>
      <c r="RCX63" s="48"/>
      <c r="RCY63" s="48"/>
      <c r="RCZ63" s="48"/>
      <c r="RDA63" s="48"/>
      <c r="RDB63" s="48"/>
      <c r="RDC63" s="48"/>
      <c r="RDD63" s="48"/>
      <c r="RDE63" s="48"/>
      <c r="RDF63" s="48"/>
      <c r="RDG63" s="48"/>
      <c r="RDH63" s="48"/>
      <c r="RDI63" s="48"/>
      <c r="RDJ63" s="48"/>
      <c r="RDK63" s="48"/>
      <c r="RDL63" s="48"/>
      <c r="RDM63" s="48"/>
      <c r="RDN63" s="48"/>
      <c r="RDO63" s="48"/>
      <c r="RDP63" s="48"/>
      <c r="RDQ63" s="48"/>
      <c r="RDR63" s="48"/>
      <c r="RDS63" s="48"/>
      <c r="RDT63" s="48"/>
      <c r="RDU63" s="48"/>
      <c r="RDV63" s="48"/>
      <c r="RDW63" s="48"/>
      <c r="RDX63" s="48"/>
      <c r="RDY63" s="48"/>
      <c r="RDZ63" s="48"/>
      <c r="REA63" s="48"/>
      <c r="REB63" s="48"/>
      <c r="REC63" s="48"/>
      <c r="RED63" s="48"/>
      <c r="REE63" s="48"/>
      <c r="REF63" s="48"/>
      <c r="REG63" s="48"/>
      <c r="REH63" s="48"/>
      <c r="REI63" s="48"/>
      <c r="REJ63" s="48"/>
      <c r="REK63" s="48"/>
      <c r="REL63" s="48"/>
      <c r="REM63" s="48"/>
      <c r="REN63" s="48"/>
      <c r="REO63" s="48"/>
      <c r="REP63" s="48"/>
      <c r="REQ63" s="48"/>
      <c r="RER63" s="48"/>
      <c r="RES63" s="48"/>
      <c r="RET63" s="48"/>
      <c r="REU63" s="48"/>
      <c r="REV63" s="48"/>
      <c r="REW63" s="48"/>
      <c r="REX63" s="48"/>
      <c r="REY63" s="48"/>
      <c r="REZ63" s="48"/>
      <c r="RFA63" s="48"/>
      <c r="RFB63" s="48"/>
      <c r="RFC63" s="48"/>
      <c r="RFD63" s="48"/>
      <c r="RFE63" s="48"/>
      <c r="RFF63" s="48"/>
      <c r="RFG63" s="48"/>
      <c r="RFH63" s="48"/>
      <c r="RFI63" s="48"/>
      <c r="RFJ63" s="48"/>
      <c r="RFK63" s="48"/>
      <c r="RFL63" s="48"/>
      <c r="RFM63" s="48"/>
      <c r="RFN63" s="48"/>
      <c r="RFO63" s="48"/>
      <c r="RFP63" s="48"/>
      <c r="RFQ63" s="48"/>
      <c r="RFR63" s="48"/>
      <c r="RFS63" s="48"/>
      <c r="RFT63" s="48"/>
      <c r="RFU63" s="48"/>
      <c r="RFV63" s="48"/>
      <c r="RFW63" s="48"/>
      <c r="RFX63" s="48"/>
      <c r="RFY63" s="48"/>
      <c r="RFZ63" s="48"/>
      <c r="RGA63" s="48"/>
      <c r="RGB63" s="48"/>
      <c r="RGC63" s="48"/>
      <c r="RGD63" s="48"/>
      <c r="RGE63" s="48"/>
      <c r="RGF63" s="48"/>
      <c r="RGG63" s="48"/>
      <c r="RGH63" s="48"/>
      <c r="RGI63" s="48"/>
      <c r="RGJ63" s="48"/>
      <c r="RGK63" s="48"/>
      <c r="RGL63" s="48"/>
      <c r="RGM63" s="48"/>
      <c r="RGN63" s="48"/>
      <c r="RGO63" s="48"/>
      <c r="RGP63" s="48"/>
      <c r="RGQ63" s="48"/>
      <c r="RGR63" s="48"/>
      <c r="RGS63" s="48"/>
      <c r="RGT63" s="48"/>
      <c r="RGU63" s="48"/>
      <c r="RGV63" s="48"/>
      <c r="RGW63" s="48"/>
      <c r="RGX63" s="48"/>
      <c r="RGY63" s="48"/>
      <c r="RGZ63" s="48"/>
      <c r="RHA63" s="48"/>
      <c r="RHB63" s="48"/>
      <c r="RHC63" s="48"/>
      <c r="RHD63" s="48"/>
      <c r="RHE63" s="48"/>
      <c r="RHF63" s="48"/>
      <c r="RHG63" s="48"/>
      <c r="RHH63" s="48"/>
      <c r="RHI63" s="48"/>
      <c r="RHJ63" s="48"/>
      <c r="RHK63" s="48"/>
      <c r="RHL63" s="48"/>
      <c r="RHM63" s="48"/>
      <c r="RHN63" s="48"/>
      <c r="RHO63" s="48"/>
      <c r="RHP63" s="48"/>
      <c r="RHQ63" s="48"/>
      <c r="RHR63" s="48"/>
      <c r="RHS63" s="48"/>
      <c r="RHT63" s="48"/>
      <c r="RHU63" s="48"/>
      <c r="RHV63" s="48"/>
      <c r="RHW63" s="48"/>
      <c r="RHX63" s="48"/>
      <c r="RHY63" s="48"/>
      <c r="RHZ63" s="48"/>
      <c r="RIA63" s="48"/>
      <c r="RIB63" s="48"/>
      <c r="RIC63" s="48"/>
      <c r="RID63" s="48"/>
      <c r="RIE63" s="48"/>
      <c r="RIF63" s="48"/>
      <c r="RIG63" s="48"/>
      <c r="RIH63" s="48"/>
      <c r="RII63" s="48"/>
      <c r="RIJ63" s="48"/>
      <c r="RIK63" s="48"/>
      <c r="RIL63" s="48"/>
      <c r="RIM63" s="48"/>
      <c r="RIN63" s="48"/>
      <c r="RIO63" s="48"/>
      <c r="RIP63" s="48"/>
      <c r="RIQ63" s="48"/>
      <c r="RIR63" s="48"/>
      <c r="RIS63" s="48"/>
      <c r="RIT63" s="48"/>
      <c r="RIU63" s="48"/>
      <c r="RIV63" s="48"/>
      <c r="RIW63" s="48"/>
      <c r="RIX63" s="48"/>
      <c r="RIY63" s="48"/>
      <c r="RIZ63" s="48"/>
      <c r="RJA63" s="48"/>
      <c r="RJB63" s="48"/>
      <c r="RJC63" s="48"/>
      <c r="RJD63" s="48"/>
      <c r="RJE63" s="48"/>
      <c r="RJF63" s="48"/>
      <c r="RJG63" s="48"/>
      <c r="RJH63" s="48"/>
      <c r="RJI63" s="48"/>
      <c r="RJJ63" s="48"/>
      <c r="RJK63" s="48"/>
      <c r="RJL63" s="48"/>
      <c r="RJM63" s="48"/>
      <c r="RJN63" s="48"/>
      <c r="RJO63" s="48"/>
      <c r="RJP63" s="48"/>
      <c r="RJQ63" s="48"/>
      <c r="RJR63" s="48"/>
      <c r="RJS63" s="48"/>
      <c r="RJT63" s="48"/>
      <c r="RJU63" s="48"/>
      <c r="RJV63" s="48"/>
      <c r="RJW63" s="48"/>
      <c r="RJX63" s="48"/>
      <c r="RJY63" s="48"/>
      <c r="RJZ63" s="48"/>
      <c r="RKA63" s="48"/>
      <c r="RKB63" s="48"/>
      <c r="RKC63" s="48"/>
      <c r="RKD63" s="48"/>
      <c r="RKE63" s="48"/>
      <c r="RKF63" s="48"/>
      <c r="RKG63" s="48"/>
      <c r="RKH63" s="48"/>
      <c r="RKI63" s="48"/>
      <c r="RKJ63" s="48"/>
      <c r="RKK63" s="48"/>
      <c r="RKL63" s="48"/>
      <c r="RKM63" s="48"/>
      <c r="RKN63" s="48"/>
      <c r="RKO63" s="48"/>
      <c r="RKP63" s="48"/>
      <c r="RKQ63" s="48"/>
      <c r="RKR63" s="48"/>
      <c r="RKS63" s="48"/>
      <c r="RKT63" s="48"/>
      <c r="RKU63" s="48"/>
      <c r="RKV63" s="48"/>
      <c r="RKW63" s="48"/>
      <c r="RKX63" s="48"/>
      <c r="RKY63" s="48"/>
      <c r="RKZ63" s="48"/>
      <c r="RLA63" s="48"/>
      <c r="RLB63" s="48"/>
      <c r="RLC63" s="48"/>
      <c r="RLD63" s="48"/>
      <c r="RLE63" s="48"/>
      <c r="RLF63" s="48"/>
      <c r="RLG63" s="48"/>
      <c r="RLH63" s="48"/>
      <c r="RLI63" s="48"/>
      <c r="RLJ63" s="48"/>
      <c r="RLK63" s="48"/>
      <c r="RLL63" s="48"/>
      <c r="RLM63" s="48"/>
      <c r="RLN63" s="48"/>
      <c r="RLO63" s="48"/>
      <c r="RLP63" s="48"/>
      <c r="RLQ63" s="48"/>
      <c r="RLR63" s="48"/>
      <c r="RLS63" s="48"/>
      <c r="RLT63" s="48"/>
      <c r="RLU63" s="48"/>
      <c r="RLV63" s="48"/>
      <c r="RLW63" s="48"/>
      <c r="RLX63" s="48"/>
      <c r="RLY63" s="48"/>
      <c r="RLZ63" s="48"/>
      <c r="RMA63" s="48"/>
      <c r="RMB63" s="48"/>
      <c r="RMC63" s="48"/>
      <c r="RMD63" s="48"/>
      <c r="RME63" s="48"/>
      <c r="RMF63" s="48"/>
      <c r="RMG63" s="48"/>
      <c r="RMH63" s="48"/>
      <c r="RMI63" s="48"/>
      <c r="RMJ63" s="48"/>
      <c r="RMK63" s="48"/>
      <c r="RML63" s="48"/>
      <c r="RMM63" s="48"/>
      <c r="RMN63" s="48"/>
      <c r="RMO63" s="48"/>
      <c r="RMP63" s="48"/>
      <c r="RMQ63" s="48"/>
      <c r="RMR63" s="48"/>
      <c r="RMS63" s="48"/>
      <c r="RMT63" s="48"/>
      <c r="RMU63" s="48"/>
      <c r="RMV63" s="48"/>
      <c r="RMW63" s="48"/>
      <c r="RMX63" s="48"/>
      <c r="RMY63" s="48"/>
      <c r="RMZ63" s="48"/>
      <c r="RNA63" s="48"/>
      <c r="RNB63" s="48"/>
      <c r="RNC63" s="48"/>
      <c r="RND63" s="48"/>
      <c r="RNE63" s="48"/>
      <c r="RNF63" s="48"/>
      <c r="RNG63" s="48"/>
      <c r="RNH63" s="48"/>
      <c r="RNI63" s="48"/>
      <c r="RNJ63" s="48"/>
      <c r="RNK63" s="48"/>
      <c r="RNL63" s="48"/>
      <c r="RNM63" s="48"/>
      <c r="RNN63" s="48"/>
      <c r="RNO63" s="48"/>
      <c r="RNP63" s="48"/>
      <c r="RNQ63" s="48"/>
      <c r="RNR63" s="48"/>
      <c r="RNS63" s="48"/>
      <c r="RNT63" s="48"/>
      <c r="RNU63" s="48"/>
      <c r="RNV63" s="48"/>
      <c r="RNW63" s="48"/>
      <c r="RNX63" s="48"/>
      <c r="RNY63" s="48"/>
      <c r="RNZ63" s="48"/>
      <c r="ROA63" s="48"/>
      <c r="ROB63" s="48"/>
      <c r="ROC63" s="48"/>
      <c r="ROD63" s="48"/>
      <c r="ROE63" s="48"/>
      <c r="ROF63" s="48"/>
      <c r="ROG63" s="48"/>
      <c r="ROH63" s="48"/>
      <c r="ROI63" s="48"/>
      <c r="ROJ63" s="48"/>
      <c r="ROK63" s="48"/>
      <c r="ROL63" s="48"/>
      <c r="ROM63" s="48"/>
      <c r="RON63" s="48"/>
      <c r="ROO63" s="48"/>
      <c r="ROP63" s="48"/>
      <c r="ROQ63" s="48"/>
      <c r="ROR63" s="48"/>
      <c r="ROS63" s="48"/>
      <c r="ROT63" s="48"/>
      <c r="ROU63" s="48"/>
      <c r="ROV63" s="48"/>
      <c r="ROW63" s="48"/>
      <c r="ROX63" s="48"/>
      <c r="ROY63" s="48"/>
      <c r="ROZ63" s="48"/>
      <c r="RPA63" s="48"/>
      <c r="RPB63" s="48"/>
      <c r="RPC63" s="48"/>
      <c r="RPD63" s="48"/>
      <c r="RPE63" s="48"/>
      <c r="RPF63" s="48"/>
      <c r="RPG63" s="48"/>
      <c r="RPH63" s="48"/>
      <c r="RPI63" s="48"/>
      <c r="RPJ63" s="48"/>
      <c r="RPK63" s="48"/>
      <c r="RPL63" s="48"/>
      <c r="RPM63" s="48"/>
      <c r="RPN63" s="48"/>
      <c r="RPO63" s="48"/>
      <c r="RPP63" s="48"/>
      <c r="RPQ63" s="48"/>
      <c r="RPR63" s="48"/>
      <c r="RPS63" s="48"/>
      <c r="RPT63" s="48"/>
      <c r="RPU63" s="48"/>
      <c r="RPV63" s="48"/>
      <c r="RPW63" s="48"/>
      <c r="RPX63" s="48"/>
      <c r="RPY63" s="48"/>
      <c r="RPZ63" s="48"/>
      <c r="RQA63" s="48"/>
      <c r="RQB63" s="48"/>
      <c r="RQC63" s="48"/>
      <c r="RQD63" s="48"/>
      <c r="RQE63" s="48"/>
      <c r="RQF63" s="48"/>
      <c r="RQG63" s="48"/>
      <c r="RQH63" s="48"/>
      <c r="RQI63" s="48"/>
      <c r="RQJ63" s="48"/>
      <c r="RQK63" s="48"/>
      <c r="RQL63" s="48"/>
      <c r="RQM63" s="48"/>
      <c r="RQN63" s="48"/>
      <c r="RQO63" s="48"/>
      <c r="RQP63" s="48"/>
      <c r="RQQ63" s="48"/>
      <c r="RQR63" s="48"/>
      <c r="RQS63" s="48"/>
      <c r="RQT63" s="48"/>
      <c r="RQU63" s="48"/>
      <c r="RQV63" s="48"/>
      <c r="RQW63" s="48"/>
      <c r="RQX63" s="48"/>
      <c r="RQY63" s="48"/>
      <c r="RQZ63" s="48"/>
      <c r="RRA63" s="48"/>
      <c r="RRB63" s="48"/>
      <c r="RRC63" s="48"/>
      <c r="RRD63" s="48"/>
      <c r="RRE63" s="48"/>
      <c r="RRF63" s="48"/>
      <c r="RRG63" s="48"/>
      <c r="RRH63" s="48"/>
      <c r="RRI63" s="48"/>
      <c r="RRJ63" s="48"/>
      <c r="RRK63" s="48"/>
      <c r="RRL63" s="48"/>
      <c r="RRM63" s="48"/>
      <c r="RRN63" s="48"/>
      <c r="RRO63" s="48"/>
      <c r="RRP63" s="48"/>
      <c r="RRQ63" s="48"/>
      <c r="RRR63" s="48"/>
      <c r="RRS63" s="48"/>
      <c r="RRT63" s="48"/>
      <c r="RRU63" s="48"/>
      <c r="RRV63" s="48"/>
      <c r="RRW63" s="48"/>
      <c r="RRX63" s="48"/>
      <c r="RRY63" s="48"/>
      <c r="RRZ63" s="48"/>
      <c r="RSA63" s="48"/>
      <c r="RSB63" s="48"/>
      <c r="RSC63" s="48"/>
      <c r="RSD63" s="48"/>
      <c r="RSE63" s="48"/>
      <c r="RSF63" s="48"/>
      <c r="RSG63" s="48"/>
      <c r="RSH63" s="48"/>
      <c r="RSI63" s="48"/>
      <c r="RSJ63" s="48"/>
      <c r="RSK63" s="48"/>
      <c r="RSL63" s="48"/>
      <c r="RSM63" s="48"/>
      <c r="RSN63" s="48"/>
      <c r="RSO63" s="48"/>
      <c r="RSP63" s="48"/>
      <c r="RSQ63" s="48"/>
      <c r="RSR63" s="48"/>
      <c r="RSS63" s="48"/>
      <c r="RST63" s="48"/>
      <c r="RSU63" s="48"/>
      <c r="RSV63" s="48"/>
      <c r="RSW63" s="48"/>
      <c r="RSX63" s="48"/>
      <c r="RSY63" s="48"/>
      <c r="RSZ63" s="48"/>
      <c r="RTA63" s="48"/>
      <c r="RTB63" s="48"/>
      <c r="RTC63" s="48"/>
      <c r="RTD63" s="48"/>
      <c r="RTE63" s="48"/>
      <c r="RTF63" s="48"/>
      <c r="RTG63" s="48"/>
      <c r="RTH63" s="48"/>
      <c r="RTI63" s="48"/>
      <c r="RTJ63" s="48"/>
      <c r="RTK63" s="48"/>
      <c r="RTL63" s="48"/>
      <c r="RTM63" s="48"/>
      <c r="RTN63" s="48"/>
      <c r="RTO63" s="48"/>
      <c r="RTP63" s="48"/>
      <c r="RTQ63" s="48"/>
      <c r="RTR63" s="48"/>
      <c r="RTS63" s="48"/>
      <c r="RTT63" s="48"/>
      <c r="RTU63" s="48"/>
      <c r="RTV63" s="48"/>
      <c r="RTW63" s="48"/>
      <c r="RTX63" s="48"/>
      <c r="RTY63" s="48"/>
      <c r="RTZ63" s="48"/>
      <c r="RUA63" s="48"/>
      <c r="RUB63" s="48"/>
      <c r="RUC63" s="48"/>
      <c r="RUD63" s="48"/>
      <c r="RUE63" s="48"/>
      <c r="RUF63" s="48"/>
      <c r="RUG63" s="48"/>
      <c r="RUH63" s="48"/>
      <c r="RUI63" s="48"/>
      <c r="RUJ63" s="48"/>
      <c r="RUK63" s="48"/>
      <c r="RUL63" s="48"/>
      <c r="RUM63" s="48"/>
      <c r="RUN63" s="48"/>
      <c r="RUO63" s="48"/>
      <c r="RUP63" s="48"/>
      <c r="RUQ63" s="48"/>
      <c r="RUR63" s="48"/>
      <c r="RUS63" s="48"/>
      <c r="RUT63" s="48"/>
      <c r="RUU63" s="48"/>
      <c r="RUV63" s="48"/>
      <c r="RUW63" s="48"/>
      <c r="RUX63" s="48"/>
      <c r="RUY63" s="48"/>
      <c r="RUZ63" s="48"/>
      <c r="RVA63" s="48"/>
      <c r="RVB63" s="48"/>
      <c r="RVC63" s="48"/>
      <c r="RVD63" s="48"/>
      <c r="RVE63" s="48"/>
      <c r="RVF63" s="48"/>
      <c r="RVG63" s="48"/>
      <c r="RVH63" s="48"/>
      <c r="RVI63" s="48"/>
      <c r="RVJ63" s="48"/>
      <c r="RVK63" s="48"/>
      <c r="RVL63" s="48"/>
      <c r="RVM63" s="48"/>
      <c r="RVN63" s="48"/>
      <c r="RVO63" s="48"/>
      <c r="RVP63" s="48"/>
      <c r="RVQ63" s="48"/>
      <c r="RVR63" s="48"/>
      <c r="RVS63" s="48"/>
      <c r="RVT63" s="48"/>
      <c r="RVU63" s="48"/>
      <c r="RVV63" s="48"/>
      <c r="RVW63" s="48"/>
      <c r="RVX63" s="48"/>
      <c r="RVY63" s="48"/>
      <c r="RVZ63" s="48"/>
      <c r="RWA63" s="48"/>
      <c r="RWB63" s="48"/>
      <c r="RWC63" s="48"/>
      <c r="RWD63" s="48"/>
      <c r="RWE63" s="48"/>
      <c r="RWF63" s="48"/>
      <c r="RWG63" s="48"/>
      <c r="RWH63" s="48"/>
      <c r="RWI63" s="48"/>
      <c r="RWJ63" s="48"/>
      <c r="RWK63" s="48"/>
      <c r="RWL63" s="48"/>
      <c r="RWM63" s="48"/>
      <c r="RWN63" s="48"/>
      <c r="RWO63" s="48"/>
      <c r="RWP63" s="48"/>
      <c r="RWQ63" s="48"/>
      <c r="RWR63" s="48"/>
      <c r="RWS63" s="48"/>
      <c r="RWT63" s="48"/>
      <c r="RWU63" s="48"/>
      <c r="RWV63" s="48"/>
      <c r="RWW63" s="48"/>
      <c r="RWX63" s="48"/>
      <c r="RWY63" s="48"/>
      <c r="RWZ63" s="48"/>
      <c r="RXA63" s="48"/>
      <c r="RXB63" s="48"/>
      <c r="RXC63" s="48"/>
      <c r="RXD63" s="48"/>
      <c r="RXE63" s="48"/>
      <c r="RXF63" s="48"/>
      <c r="RXG63" s="48"/>
      <c r="RXH63" s="48"/>
      <c r="RXI63" s="48"/>
      <c r="RXJ63" s="48"/>
      <c r="RXK63" s="48"/>
      <c r="RXL63" s="48"/>
      <c r="RXM63" s="48"/>
      <c r="RXN63" s="48"/>
      <c r="RXO63" s="48"/>
      <c r="RXP63" s="48"/>
      <c r="RXQ63" s="48"/>
      <c r="RXR63" s="48"/>
      <c r="RXS63" s="48"/>
      <c r="RXT63" s="48"/>
      <c r="RXU63" s="48"/>
      <c r="RXV63" s="48"/>
      <c r="RXW63" s="48"/>
      <c r="RXX63" s="48"/>
      <c r="RXY63" s="48"/>
      <c r="RXZ63" s="48"/>
      <c r="RYA63" s="48"/>
      <c r="RYB63" s="48"/>
      <c r="RYC63" s="48"/>
      <c r="RYD63" s="48"/>
      <c r="RYE63" s="48"/>
      <c r="RYF63" s="48"/>
      <c r="RYG63" s="48"/>
      <c r="RYH63" s="48"/>
      <c r="RYI63" s="48"/>
      <c r="RYJ63" s="48"/>
      <c r="RYK63" s="48"/>
      <c r="RYL63" s="48"/>
      <c r="RYM63" s="48"/>
      <c r="RYN63" s="48"/>
      <c r="RYO63" s="48"/>
      <c r="RYP63" s="48"/>
      <c r="RYQ63" s="48"/>
      <c r="RYR63" s="48"/>
      <c r="RYS63" s="48"/>
      <c r="RYT63" s="48"/>
      <c r="RYU63" s="48"/>
      <c r="RYV63" s="48"/>
      <c r="RYW63" s="48"/>
      <c r="RYX63" s="48"/>
      <c r="RYY63" s="48"/>
      <c r="RYZ63" s="48"/>
      <c r="RZA63" s="48"/>
      <c r="RZB63" s="48"/>
      <c r="RZC63" s="48"/>
      <c r="RZD63" s="48"/>
      <c r="RZE63" s="48"/>
      <c r="RZF63" s="48"/>
      <c r="RZG63" s="48"/>
      <c r="RZH63" s="48"/>
      <c r="RZI63" s="48"/>
      <c r="RZJ63" s="48"/>
      <c r="RZK63" s="48"/>
      <c r="RZL63" s="48"/>
      <c r="RZM63" s="48"/>
      <c r="RZN63" s="48"/>
      <c r="RZO63" s="48"/>
      <c r="RZP63" s="48"/>
      <c r="RZQ63" s="48"/>
      <c r="RZR63" s="48"/>
      <c r="RZS63" s="48"/>
      <c r="RZT63" s="48"/>
      <c r="RZU63" s="48"/>
      <c r="RZV63" s="48"/>
      <c r="RZW63" s="48"/>
      <c r="RZX63" s="48"/>
      <c r="RZY63" s="48"/>
      <c r="RZZ63" s="48"/>
      <c r="SAA63" s="48"/>
      <c r="SAB63" s="48"/>
      <c r="SAC63" s="48"/>
      <c r="SAD63" s="48"/>
      <c r="SAE63" s="48"/>
      <c r="SAF63" s="48"/>
      <c r="SAG63" s="48"/>
      <c r="SAH63" s="48"/>
      <c r="SAI63" s="48"/>
      <c r="SAJ63" s="48"/>
      <c r="SAK63" s="48"/>
      <c r="SAL63" s="48"/>
      <c r="SAM63" s="48"/>
      <c r="SAN63" s="48"/>
      <c r="SAO63" s="48"/>
      <c r="SAP63" s="48"/>
      <c r="SAQ63" s="48"/>
      <c r="SAR63" s="48"/>
      <c r="SAS63" s="48"/>
      <c r="SAT63" s="48"/>
      <c r="SAU63" s="48"/>
      <c r="SAV63" s="48"/>
      <c r="SAW63" s="48"/>
      <c r="SAX63" s="48"/>
      <c r="SAY63" s="48"/>
      <c r="SAZ63" s="48"/>
      <c r="SBA63" s="48"/>
      <c r="SBB63" s="48"/>
      <c r="SBC63" s="48"/>
      <c r="SBD63" s="48"/>
      <c r="SBE63" s="48"/>
      <c r="SBF63" s="48"/>
      <c r="SBG63" s="48"/>
      <c r="SBH63" s="48"/>
      <c r="SBI63" s="48"/>
      <c r="SBJ63" s="48"/>
      <c r="SBK63" s="48"/>
      <c r="SBL63" s="48"/>
      <c r="SBM63" s="48"/>
      <c r="SBN63" s="48"/>
      <c r="SBO63" s="48"/>
      <c r="SBP63" s="48"/>
      <c r="SBQ63" s="48"/>
      <c r="SBR63" s="48"/>
      <c r="SBS63" s="48"/>
      <c r="SBT63" s="48"/>
      <c r="SBU63" s="48"/>
      <c r="SBV63" s="48"/>
      <c r="SBW63" s="48"/>
      <c r="SBX63" s="48"/>
      <c r="SBY63" s="48"/>
      <c r="SBZ63" s="48"/>
      <c r="SCA63" s="48"/>
      <c r="SCB63" s="48"/>
      <c r="SCC63" s="48"/>
      <c r="SCD63" s="48"/>
      <c r="SCE63" s="48"/>
      <c r="SCF63" s="48"/>
      <c r="SCG63" s="48"/>
      <c r="SCH63" s="48"/>
      <c r="SCI63" s="48"/>
      <c r="SCJ63" s="48"/>
      <c r="SCK63" s="48"/>
      <c r="SCL63" s="48"/>
      <c r="SCM63" s="48"/>
      <c r="SCN63" s="48"/>
      <c r="SCO63" s="48"/>
      <c r="SCP63" s="48"/>
      <c r="SCQ63" s="48"/>
      <c r="SCR63" s="48"/>
      <c r="SCS63" s="48"/>
      <c r="SCT63" s="48"/>
      <c r="SCU63" s="48"/>
      <c r="SCV63" s="48"/>
      <c r="SCW63" s="48"/>
      <c r="SCX63" s="48"/>
      <c r="SCY63" s="48"/>
      <c r="SCZ63" s="48"/>
      <c r="SDA63" s="48"/>
      <c r="SDB63" s="48"/>
      <c r="SDC63" s="48"/>
      <c r="SDD63" s="48"/>
      <c r="SDE63" s="48"/>
      <c r="SDF63" s="48"/>
      <c r="SDG63" s="48"/>
      <c r="SDH63" s="48"/>
      <c r="SDI63" s="48"/>
      <c r="SDJ63" s="48"/>
      <c r="SDK63" s="48"/>
      <c r="SDL63" s="48"/>
      <c r="SDM63" s="48"/>
      <c r="SDN63" s="48"/>
      <c r="SDO63" s="48"/>
      <c r="SDP63" s="48"/>
      <c r="SDQ63" s="48"/>
      <c r="SDR63" s="48"/>
      <c r="SDS63" s="48"/>
      <c r="SDT63" s="48"/>
      <c r="SDU63" s="48"/>
      <c r="SDV63" s="48"/>
      <c r="SDW63" s="48"/>
      <c r="SDX63" s="48"/>
      <c r="SDY63" s="48"/>
      <c r="SDZ63" s="48"/>
      <c r="SEA63" s="48"/>
      <c r="SEB63" s="48"/>
      <c r="SEC63" s="48"/>
      <c r="SED63" s="48"/>
      <c r="SEE63" s="48"/>
      <c r="SEF63" s="48"/>
      <c r="SEG63" s="48"/>
      <c r="SEH63" s="48"/>
      <c r="SEI63" s="48"/>
      <c r="SEJ63" s="48"/>
      <c r="SEK63" s="48"/>
      <c r="SEL63" s="48"/>
      <c r="SEM63" s="48"/>
      <c r="SEN63" s="48"/>
      <c r="SEO63" s="48"/>
      <c r="SEP63" s="48"/>
      <c r="SEQ63" s="48"/>
      <c r="SER63" s="48"/>
      <c r="SES63" s="48"/>
      <c r="SET63" s="48"/>
      <c r="SEU63" s="48"/>
      <c r="SEV63" s="48"/>
      <c r="SEW63" s="48"/>
      <c r="SEX63" s="48"/>
      <c r="SEY63" s="48"/>
      <c r="SEZ63" s="48"/>
      <c r="SFA63" s="48"/>
      <c r="SFB63" s="48"/>
      <c r="SFC63" s="48"/>
      <c r="SFD63" s="48"/>
      <c r="SFE63" s="48"/>
      <c r="SFF63" s="48"/>
      <c r="SFG63" s="48"/>
      <c r="SFH63" s="48"/>
      <c r="SFI63" s="48"/>
      <c r="SFJ63" s="48"/>
      <c r="SFK63" s="48"/>
      <c r="SFL63" s="48"/>
      <c r="SFM63" s="48"/>
      <c r="SFN63" s="48"/>
      <c r="SFO63" s="48"/>
      <c r="SFP63" s="48"/>
      <c r="SFQ63" s="48"/>
      <c r="SFR63" s="48"/>
      <c r="SFS63" s="48"/>
      <c r="SFT63" s="48"/>
      <c r="SFU63" s="48"/>
      <c r="SFV63" s="48"/>
      <c r="SFW63" s="48"/>
      <c r="SFX63" s="48"/>
      <c r="SFY63" s="48"/>
      <c r="SFZ63" s="48"/>
      <c r="SGA63" s="48"/>
      <c r="SGB63" s="48"/>
      <c r="SGC63" s="48"/>
      <c r="SGD63" s="48"/>
      <c r="SGE63" s="48"/>
      <c r="SGF63" s="48"/>
      <c r="SGG63" s="48"/>
      <c r="SGH63" s="48"/>
      <c r="SGI63" s="48"/>
      <c r="SGJ63" s="48"/>
      <c r="SGK63" s="48"/>
      <c r="SGL63" s="48"/>
      <c r="SGM63" s="48"/>
      <c r="SGN63" s="48"/>
      <c r="SGO63" s="48"/>
      <c r="SGP63" s="48"/>
      <c r="SGQ63" s="48"/>
      <c r="SGR63" s="48"/>
      <c r="SGS63" s="48"/>
      <c r="SGT63" s="48"/>
      <c r="SGU63" s="48"/>
      <c r="SGV63" s="48"/>
      <c r="SGW63" s="48"/>
      <c r="SGX63" s="48"/>
      <c r="SGY63" s="48"/>
      <c r="SGZ63" s="48"/>
      <c r="SHA63" s="48"/>
      <c r="SHB63" s="48"/>
      <c r="SHC63" s="48"/>
      <c r="SHD63" s="48"/>
      <c r="SHE63" s="48"/>
      <c r="SHF63" s="48"/>
      <c r="SHG63" s="48"/>
      <c r="SHH63" s="48"/>
      <c r="SHI63" s="48"/>
      <c r="SHJ63" s="48"/>
      <c r="SHK63" s="48"/>
      <c r="SHL63" s="48"/>
      <c r="SHM63" s="48"/>
      <c r="SHN63" s="48"/>
      <c r="SHO63" s="48"/>
      <c r="SHP63" s="48"/>
      <c r="SHQ63" s="48"/>
      <c r="SHR63" s="48"/>
      <c r="SHS63" s="48"/>
      <c r="SHT63" s="48"/>
      <c r="SHU63" s="48"/>
      <c r="SHV63" s="48"/>
      <c r="SHW63" s="48"/>
      <c r="SHX63" s="48"/>
      <c r="SHY63" s="48"/>
      <c r="SHZ63" s="48"/>
      <c r="SIA63" s="48"/>
      <c r="SIB63" s="48"/>
      <c r="SIC63" s="48"/>
      <c r="SID63" s="48"/>
      <c r="SIE63" s="48"/>
      <c r="SIF63" s="48"/>
      <c r="SIG63" s="48"/>
      <c r="SIH63" s="48"/>
      <c r="SII63" s="48"/>
      <c r="SIJ63" s="48"/>
      <c r="SIK63" s="48"/>
      <c r="SIL63" s="48"/>
      <c r="SIM63" s="48"/>
      <c r="SIN63" s="48"/>
      <c r="SIO63" s="48"/>
      <c r="SIP63" s="48"/>
      <c r="SIQ63" s="48"/>
      <c r="SIR63" s="48"/>
      <c r="SIS63" s="48"/>
      <c r="SIT63" s="48"/>
      <c r="SIU63" s="48"/>
      <c r="SIV63" s="48"/>
      <c r="SIW63" s="48"/>
      <c r="SIX63" s="48"/>
      <c r="SIY63" s="48"/>
      <c r="SIZ63" s="48"/>
      <c r="SJA63" s="48"/>
      <c r="SJB63" s="48"/>
      <c r="SJC63" s="48"/>
      <c r="SJD63" s="48"/>
      <c r="SJE63" s="48"/>
      <c r="SJF63" s="48"/>
      <c r="SJG63" s="48"/>
      <c r="SJH63" s="48"/>
      <c r="SJI63" s="48"/>
      <c r="SJJ63" s="48"/>
      <c r="SJK63" s="48"/>
      <c r="SJL63" s="48"/>
      <c r="SJM63" s="48"/>
      <c r="SJN63" s="48"/>
      <c r="SJO63" s="48"/>
      <c r="SJP63" s="48"/>
      <c r="SJQ63" s="48"/>
      <c r="SJR63" s="48"/>
      <c r="SJS63" s="48"/>
      <c r="SJT63" s="48"/>
      <c r="SJU63" s="48"/>
      <c r="SJV63" s="48"/>
      <c r="SJW63" s="48"/>
      <c r="SJX63" s="48"/>
      <c r="SJY63" s="48"/>
      <c r="SJZ63" s="48"/>
      <c r="SKA63" s="48"/>
      <c r="SKB63" s="48"/>
      <c r="SKC63" s="48"/>
      <c r="SKD63" s="48"/>
      <c r="SKE63" s="48"/>
      <c r="SKF63" s="48"/>
      <c r="SKG63" s="48"/>
      <c r="SKH63" s="48"/>
      <c r="SKI63" s="48"/>
      <c r="SKJ63" s="48"/>
      <c r="SKK63" s="48"/>
      <c r="SKL63" s="48"/>
      <c r="SKM63" s="48"/>
      <c r="SKN63" s="48"/>
      <c r="SKO63" s="48"/>
      <c r="SKP63" s="48"/>
      <c r="SKQ63" s="48"/>
      <c r="SKR63" s="48"/>
      <c r="SKS63" s="48"/>
      <c r="SKT63" s="48"/>
      <c r="SKU63" s="48"/>
      <c r="SKV63" s="48"/>
      <c r="SKW63" s="48"/>
      <c r="SKX63" s="48"/>
      <c r="SKY63" s="48"/>
      <c r="SKZ63" s="48"/>
      <c r="SLA63" s="48"/>
      <c r="SLB63" s="48"/>
      <c r="SLC63" s="48"/>
      <c r="SLD63" s="48"/>
      <c r="SLE63" s="48"/>
      <c r="SLF63" s="48"/>
      <c r="SLG63" s="48"/>
      <c r="SLH63" s="48"/>
      <c r="SLI63" s="48"/>
      <c r="SLJ63" s="48"/>
      <c r="SLK63" s="48"/>
      <c r="SLL63" s="48"/>
      <c r="SLM63" s="48"/>
      <c r="SLN63" s="48"/>
      <c r="SLO63" s="48"/>
      <c r="SLP63" s="48"/>
      <c r="SLQ63" s="48"/>
      <c r="SLR63" s="48"/>
      <c r="SLS63" s="48"/>
      <c r="SLT63" s="48"/>
      <c r="SLU63" s="48"/>
      <c r="SLV63" s="48"/>
      <c r="SLW63" s="48"/>
      <c r="SLX63" s="48"/>
      <c r="SLY63" s="48"/>
      <c r="SLZ63" s="48"/>
      <c r="SMA63" s="48"/>
      <c r="SMB63" s="48"/>
      <c r="SMC63" s="48"/>
      <c r="SMD63" s="48"/>
      <c r="SME63" s="48"/>
      <c r="SMF63" s="48"/>
      <c r="SMG63" s="48"/>
      <c r="SMH63" s="48"/>
      <c r="SMI63" s="48"/>
      <c r="SMJ63" s="48"/>
      <c r="SMK63" s="48"/>
      <c r="SML63" s="48"/>
      <c r="SMM63" s="48"/>
      <c r="SMN63" s="48"/>
      <c r="SMO63" s="48"/>
      <c r="SMP63" s="48"/>
      <c r="SMQ63" s="48"/>
      <c r="SMR63" s="48"/>
      <c r="SMS63" s="48"/>
      <c r="SMT63" s="48"/>
      <c r="SMU63" s="48"/>
      <c r="SMV63" s="48"/>
      <c r="SMW63" s="48"/>
      <c r="SMX63" s="48"/>
      <c r="SMY63" s="48"/>
      <c r="SMZ63" s="48"/>
      <c r="SNA63" s="48"/>
      <c r="SNB63" s="48"/>
      <c r="SNC63" s="48"/>
      <c r="SND63" s="48"/>
      <c r="SNE63" s="48"/>
      <c r="SNF63" s="48"/>
      <c r="SNG63" s="48"/>
      <c r="SNH63" s="48"/>
      <c r="SNI63" s="48"/>
      <c r="SNJ63" s="48"/>
      <c r="SNK63" s="48"/>
      <c r="SNL63" s="48"/>
      <c r="SNM63" s="48"/>
      <c r="SNN63" s="48"/>
      <c r="SNO63" s="48"/>
      <c r="SNP63" s="48"/>
      <c r="SNQ63" s="48"/>
      <c r="SNR63" s="48"/>
      <c r="SNS63" s="48"/>
      <c r="SNT63" s="48"/>
      <c r="SNU63" s="48"/>
      <c r="SNV63" s="48"/>
      <c r="SNW63" s="48"/>
      <c r="SNX63" s="48"/>
      <c r="SNY63" s="48"/>
      <c r="SNZ63" s="48"/>
      <c r="SOA63" s="48"/>
      <c r="SOB63" s="48"/>
      <c r="SOC63" s="48"/>
      <c r="SOD63" s="48"/>
      <c r="SOE63" s="48"/>
      <c r="SOF63" s="48"/>
      <c r="SOG63" s="48"/>
      <c r="SOH63" s="48"/>
      <c r="SOI63" s="48"/>
      <c r="SOJ63" s="48"/>
      <c r="SOK63" s="48"/>
      <c r="SOL63" s="48"/>
      <c r="SOM63" s="48"/>
      <c r="SON63" s="48"/>
      <c r="SOO63" s="48"/>
      <c r="SOP63" s="48"/>
      <c r="SOQ63" s="48"/>
      <c r="SOR63" s="48"/>
      <c r="SOS63" s="48"/>
      <c r="SOT63" s="48"/>
      <c r="SOU63" s="48"/>
      <c r="SOV63" s="48"/>
      <c r="SOW63" s="48"/>
      <c r="SOX63" s="48"/>
      <c r="SOY63" s="48"/>
      <c r="SOZ63" s="48"/>
      <c r="SPA63" s="48"/>
      <c r="SPB63" s="48"/>
      <c r="SPC63" s="48"/>
      <c r="SPD63" s="48"/>
      <c r="SPE63" s="48"/>
      <c r="SPF63" s="48"/>
      <c r="SPG63" s="48"/>
      <c r="SPH63" s="48"/>
      <c r="SPI63" s="48"/>
      <c r="SPJ63" s="48"/>
      <c r="SPK63" s="48"/>
      <c r="SPL63" s="48"/>
      <c r="SPM63" s="48"/>
      <c r="SPN63" s="48"/>
      <c r="SPO63" s="48"/>
      <c r="SPP63" s="48"/>
      <c r="SPQ63" s="48"/>
      <c r="SPR63" s="48"/>
      <c r="SPS63" s="48"/>
      <c r="SPT63" s="48"/>
      <c r="SPU63" s="48"/>
      <c r="SPV63" s="48"/>
      <c r="SPW63" s="48"/>
      <c r="SPX63" s="48"/>
      <c r="SPY63" s="48"/>
      <c r="SPZ63" s="48"/>
      <c r="SQA63" s="48"/>
      <c r="SQB63" s="48"/>
      <c r="SQC63" s="48"/>
      <c r="SQD63" s="48"/>
      <c r="SQE63" s="48"/>
      <c r="SQF63" s="48"/>
      <c r="SQG63" s="48"/>
      <c r="SQH63" s="48"/>
      <c r="SQI63" s="48"/>
      <c r="SQJ63" s="48"/>
      <c r="SQK63" s="48"/>
      <c r="SQL63" s="48"/>
      <c r="SQM63" s="48"/>
      <c r="SQN63" s="48"/>
      <c r="SQO63" s="48"/>
      <c r="SQP63" s="48"/>
      <c r="SQQ63" s="48"/>
      <c r="SQR63" s="48"/>
      <c r="SQS63" s="48"/>
      <c r="SQT63" s="48"/>
      <c r="SQU63" s="48"/>
      <c r="SQV63" s="48"/>
      <c r="SQW63" s="48"/>
      <c r="SQX63" s="48"/>
      <c r="SQY63" s="48"/>
      <c r="SQZ63" s="48"/>
      <c r="SRA63" s="48"/>
      <c r="SRB63" s="48"/>
      <c r="SRC63" s="48"/>
      <c r="SRD63" s="48"/>
      <c r="SRE63" s="48"/>
      <c r="SRF63" s="48"/>
      <c r="SRG63" s="48"/>
      <c r="SRH63" s="48"/>
      <c r="SRI63" s="48"/>
      <c r="SRJ63" s="48"/>
      <c r="SRK63" s="48"/>
      <c r="SRL63" s="48"/>
      <c r="SRM63" s="48"/>
      <c r="SRN63" s="48"/>
      <c r="SRO63" s="48"/>
      <c r="SRP63" s="48"/>
      <c r="SRQ63" s="48"/>
      <c r="SRR63" s="48"/>
      <c r="SRS63" s="48"/>
      <c r="SRT63" s="48"/>
      <c r="SRU63" s="48"/>
      <c r="SRV63" s="48"/>
      <c r="SRW63" s="48"/>
      <c r="SRX63" s="48"/>
      <c r="SRY63" s="48"/>
      <c r="SRZ63" s="48"/>
      <c r="SSA63" s="48"/>
      <c r="SSB63" s="48"/>
      <c r="SSC63" s="48"/>
      <c r="SSD63" s="48"/>
      <c r="SSE63" s="48"/>
      <c r="SSF63" s="48"/>
      <c r="SSG63" s="48"/>
      <c r="SSH63" s="48"/>
      <c r="SSI63" s="48"/>
      <c r="SSJ63" s="48"/>
      <c r="SSK63" s="48"/>
      <c r="SSL63" s="48"/>
      <c r="SSM63" s="48"/>
      <c r="SSN63" s="48"/>
      <c r="SSO63" s="48"/>
      <c r="SSP63" s="48"/>
      <c r="SSQ63" s="48"/>
      <c r="SSR63" s="48"/>
      <c r="SSS63" s="48"/>
      <c r="SST63" s="48"/>
      <c r="SSU63" s="48"/>
      <c r="SSV63" s="48"/>
      <c r="SSW63" s="48"/>
      <c r="SSX63" s="48"/>
      <c r="SSY63" s="48"/>
      <c r="SSZ63" s="48"/>
      <c r="STA63" s="48"/>
      <c r="STB63" s="48"/>
      <c r="STC63" s="48"/>
      <c r="STD63" s="48"/>
      <c r="STE63" s="48"/>
      <c r="STF63" s="48"/>
      <c r="STG63" s="48"/>
      <c r="STH63" s="48"/>
      <c r="STI63" s="48"/>
      <c r="STJ63" s="48"/>
      <c r="STK63" s="48"/>
      <c r="STL63" s="48"/>
      <c r="STM63" s="48"/>
      <c r="STN63" s="48"/>
      <c r="STO63" s="48"/>
      <c r="STP63" s="48"/>
      <c r="STQ63" s="48"/>
      <c r="STR63" s="48"/>
      <c r="STS63" s="48"/>
      <c r="STT63" s="48"/>
      <c r="STU63" s="48"/>
      <c r="STV63" s="48"/>
      <c r="STW63" s="48"/>
      <c r="STX63" s="48"/>
      <c r="STY63" s="48"/>
      <c r="STZ63" s="48"/>
      <c r="SUA63" s="48"/>
      <c r="SUB63" s="48"/>
      <c r="SUC63" s="48"/>
      <c r="SUD63" s="48"/>
      <c r="SUE63" s="48"/>
      <c r="SUF63" s="48"/>
      <c r="SUG63" s="48"/>
      <c r="SUH63" s="48"/>
      <c r="SUI63" s="48"/>
      <c r="SUJ63" s="48"/>
      <c r="SUK63" s="48"/>
      <c r="SUL63" s="48"/>
      <c r="SUM63" s="48"/>
      <c r="SUN63" s="48"/>
      <c r="SUO63" s="48"/>
      <c r="SUP63" s="48"/>
      <c r="SUQ63" s="48"/>
      <c r="SUR63" s="48"/>
      <c r="SUS63" s="48"/>
      <c r="SUT63" s="48"/>
      <c r="SUU63" s="48"/>
      <c r="SUV63" s="48"/>
      <c r="SUW63" s="48"/>
      <c r="SUX63" s="48"/>
      <c r="SUY63" s="48"/>
      <c r="SUZ63" s="48"/>
      <c r="SVA63" s="48"/>
      <c r="SVB63" s="48"/>
      <c r="SVC63" s="48"/>
      <c r="SVD63" s="48"/>
      <c r="SVE63" s="48"/>
      <c r="SVF63" s="48"/>
      <c r="SVG63" s="48"/>
      <c r="SVH63" s="48"/>
      <c r="SVI63" s="48"/>
      <c r="SVJ63" s="48"/>
      <c r="SVK63" s="48"/>
      <c r="SVL63" s="48"/>
      <c r="SVM63" s="48"/>
      <c r="SVN63" s="48"/>
      <c r="SVO63" s="48"/>
      <c r="SVP63" s="48"/>
      <c r="SVQ63" s="48"/>
      <c r="SVR63" s="48"/>
      <c r="SVS63" s="48"/>
      <c r="SVT63" s="48"/>
      <c r="SVU63" s="48"/>
      <c r="SVV63" s="48"/>
      <c r="SVW63" s="48"/>
      <c r="SVX63" s="48"/>
      <c r="SVY63" s="48"/>
      <c r="SVZ63" s="48"/>
      <c r="SWA63" s="48"/>
      <c r="SWB63" s="48"/>
      <c r="SWC63" s="48"/>
      <c r="SWD63" s="48"/>
      <c r="SWE63" s="48"/>
      <c r="SWF63" s="48"/>
      <c r="SWG63" s="48"/>
      <c r="SWH63" s="48"/>
      <c r="SWI63" s="48"/>
      <c r="SWJ63" s="48"/>
      <c r="SWK63" s="48"/>
      <c r="SWL63" s="48"/>
      <c r="SWM63" s="48"/>
      <c r="SWN63" s="48"/>
      <c r="SWO63" s="48"/>
      <c r="SWP63" s="48"/>
      <c r="SWQ63" s="48"/>
      <c r="SWR63" s="48"/>
      <c r="SWS63" s="48"/>
      <c r="SWT63" s="48"/>
      <c r="SWU63" s="48"/>
      <c r="SWV63" s="48"/>
      <c r="SWW63" s="48"/>
      <c r="SWX63" s="48"/>
      <c r="SWY63" s="48"/>
      <c r="SWZ63" s="48"/>
      <c r="SXA63" s="48"/>
      <c r="SXB63" s="48"/>
      <c r="SXC63" s="48"/>
      <c r="SXD63" s="48"/>
      <c r="SXE63" s="48"/>
      <c r="SXF63" s="48"/>
      <c r="SXG63" s="48"/>
      <c r="SXH63" s="48"/>
      <c r="SXI63" s="48"/>
      <c r="SXJ63" s="48"/>
      <c r="SXK63" s="48"/>
      <c r="SXL63" s="48"/>
      <c r="SXM63" s="48"/>
      <c r="SXN63" s="48"/>
      <c r="SXO63" s="48"/>
      <c r="SXP63" s="48"/>
      <c r="SXQ63" s="48"/>
      <c r="SXR63" s="48"/>
      <c r="SXS63" s="48"/>
      <c r="SXT63" s="48"/>
      <c r="SXU63" s="48"/>
      <c r="SXV63" s="48"/>
      <c r="SXW63" s="48"/>
      <c r="SXX63" s="48"/>
      <c r="SXY63" s="48"/>
      <c r="SXZ63" s="48"/>
      <c r="SYA63" s="48"/>
      <c r="SYB63" s="48"/>
      <c r="SYC63" s="48"/>
      <c r="SYD63" s="48"/>
      <c r="SYE63" s="48"/>
      <c r="SYF63" s="48"/>
      <c r="SYG63" s="48"/>
      <c r="SYH63" s="48"/>
      <c r="SYI63" s="48"/>
      <c r="SYJ63" s="48"/>
      <c r="SYK63" s="48"/>
      <c r="SYL63" s="48"/>
      <c r="SYM63" s="48"/>
      <c r="SYN63" s="48"/>
      <c r="SYO63" s="48"/>
      <c r="SYP63" s="48"/>
      <c r="SYQ63" s="48"/>
      <c r="SYR63" s="48"/>
      <c r="SYS63" s="48"/>
      <c r="SYT63" s="48"/>
      <c r="SYU63" s="48"/>
      <c r="SYV63" s="48"/>
      <c r="SYW63" s="48"/>
      <c r="SYX63" s="48"/>
      <c r="SYY63" s="48"/>
      <c r="SYZ63" s="48"/>
      <c r="SZA63" s="48"/>
      <c r="SZB63" s="48"/>
      <c r="SZC63" s="48"/>
      <c r="SZD63" s="48"/>
      <c r="SZE63" s="48"/>
      <c r="SZF63" s="48"/>
      <c r="SZG63" s="48"/>
      <c r="SZH63" s="48"/>
      <c r="SZI63" s="48"/>
      <c r="SZJ63" s="48"/>
      <c r="SZK63" s="48"/>
      <c r="SZL63" s="48"/>
      <c r="SZM63" s="48"/>
      <c r="SZN63" s="48"/>
      <c r="SZO63" s="48"/>
      <c r="SZP63" s="48"/>
      <c r="SZQ63" s="48"/>
      <c r="SZR63" s="48"/>
      <c r="SZS63" s="48"/>
      <c r="SZT63" s="48"/>
      <c r="SZU63" s="48"/>
      <c r="SZV63" s="48"/>
      <c r="SZW63" s="48"/>
      <c r="SZX63" s="48"/>
      <c r="SZY63" s="48"/>
      <c r="SZZ63" s="48"/>
      <c r="TAA63" s="48"/>
      <c r="TAB63" s="48"/>
      <c r="TAC63" s="48"/>
      <c r="TAD63" s="48"/>
      <c r="TAE63" s="48"/>
      <c r="TAF63" s="48"/>
      <c r="TAG63" s="48"/>
      <c r="TAH63" s="48"/>
      <c r="TAI63" s="48"/>
      <c r="TAJ63" s="48"/>
      <c r="TAK63" s="48"/>
      <c r="TAL63" s="48"/>
      <c r="TAM63" s="48"/>
      <c r="TAN63" s="48"/>
      <c r="TAO63" s="48"/>
      <c r="TAP63" s="48"/>
      <c r="TAQ63" s="48"/>
      <c r="TAR63" s="48"/>
      <c r="TAS63" s="48"/>
      <c r="TAT63" s="48"/>
      <c r="TAU63" s="48"/>
      <c r="TAV63" s="48"/>
      <c r="TAW63" s="48"/>
      <c r="TAX63" s="48"/>
      <c r="TAY63" s="48"/>
      <c r="TAZ63" s="48"/>
      <c r="TBA63" s="48"/>
      <c r="TBB63" s="48"/>
      <c r="TBC63" s="48"/>
      <c r="TBD63" s="48"/>
      <c r="TBE63" s="48"/>
      <c r="TBF63" s="48"/>
      <c r="TBG63" s="48"/>
      <c r="TBH63" s="48"/>
      <c r="TBI63" s="48"/>
      <c r="TBJ63" s="48"/>
      <c r="TBK63" s="48"/>
      <c r="TBL63" s="48"/>
      <c r="TBM63" s="48"/>
      <c r="TBN63" s="48"/>
      <c r="TBO63" s="48"/>
      <c r="TBP63" s="48"/>
      <c r="TBQ63" s="48"/>
      <c r="TBR63" s="48"/>
      <c r="TBS63" s="48"/>
      <c r="TBT63" s="48"/>
      <c r="TBU63" s="48"/>
      <c r="TBV63" s="48"/>
      <c r="TBW63" s="48"/>
      <c r="TBX63" s="48"/>
      <c r="TBY63" s="48"/>
      <c r="TBZ63" s="48"/>
      <c r="TCA63" s="48"/>
      <c r="TCB63" s="48"/>
      <c r="TCC63" s="48"/>
      <c r="TCD63" s="48"/>
      <c r="TCE63" s="48"/>
      <c r="TCF63" s="48"/>
      <c r="TCG63" s="48"/>
      <c r="TCH63" s="48"/>
      <c r="TCI63" s="48"/>
      <c r="TCJ63" s="48"/>
      <c r="TCK63" s="48"/>
      <c r="TCL63" s="48"/>
      <c r="TCM63" s="48"/>
      <c r="TCN63" s="48"/>
      <c r="TCO63" s="48"/>
      <c r="TCP63" s="48"/>
      <c r="TCQ63" s="48"/>
      <c r="TCR63" s="48"/>
      <c r="TCS63" s="48"/>
      <c r="TCT63" s="48"/>
      <c r="TCU63" s="48"/>
      <c r="TCV63" s="48"/>
      <c r="TCW63" s="48"/>
      <c r="TCX63" s="48"/>
      <c r="TCY63" s="48"/>
      <c r="TCZ63" s="48"/>
      <c r="TDA63" s="48"/>
      <c r="TDB63" s="48"/>
      <c r="TDC63" s="48"/>
      <c r="TDD63" s="48"/>
      <c r="TDE63" s="48"/>
      <c r="TDF63" s="48"/>
      <c r="TDG63" s="48"/>
      <c r="TDH63" s="48"/>
      <c r="TDI63" s="48"/>
      <c r="TDJ63" s="48"/>
      <c r="TDK63" s="48"/>
      <c r="TDL63" s="48"/>
      <c r="TDM63" s="48"/>
      <c r="TDN63" s="48"/>
      <c r="TDO63" s="48"/>
      <c r="TDP63" s="48"/>
      <c r="TDQ63" s="48"/>
      <c r="TDR63" s="48"/>
      <c r="TDS63" s="48"/>
      <c r="TDT63" s="48"/>
      <c r="TDU63" s="48"/>
      <c r="TDV63" s="48"/>
      <c r="TDW63" s="48"/>
      <c r="TDX63" s="48"/>
      <c r="TDY63" s="48"/>
      <c r="TDZ63" s="48"/>
      <c r="TEA63" s="48"/>
      <c r="TEB63" s="48"/>
      <c r="TEC63" s="48"/>
      <c r="TED63" s="48"/>
      <c r="TEE63" s="48"/>
      <c r="TEF63" s="48"/>
      <c r="TEG63" s="48"/>
      <c r="TEH63" s="48"/>
      <c r="TEI63" s="48"/>
      <c r="TEJ63" s="48"/>
      <c r="TEK63" s="48"/>
      <c r="TEL63" s="48"/>
      <c r="TEM63" s="48"/>
      <c r="TEN63" s="48"/>
      <c r="TEO63" s="48"/>
      <c r="TEP63" s="48"/>
      <c r="TEQ63" s="48"/>
      <c r="TER63" s="48"/>
      <c r="TES63" s="48"/>
      <c r="TET63" s="48"/>
      <c r="TEU63" s="48"/>
      <c r="TEV63" s="48"/>
      <c r="TEW63" s="48"/>
      <c r="TEX63" s="48"/>
      <c r="TEY63" s="48"/>
      <c r="TEZ63" s="48"/>
      <c r="TFA63" s="48"/>
      <c r="TFB63" s="48"/>
      <c r="TFC63" s="48"/>
      <c r="TFD63" s="48"/>
      <c r="TFE63" s="48"/>
      <c r="TFF63" s="48"/>
      <c r="TFG63" s="48"/>
      <c r="TFH63" s="48"/>
      <c r="TFI63" s="48"/>
      <c r="TFJ63" s="48"/>
      <c r="TFK63" s="48"/>
      <c r="TFL63" s="48"/>
      <c r="TFM63" s="48"/>
      <c r="TFN63" s="48"/>
      <c r="TFO63" s="48"/>
      <c r="TFP63" s="48"/>
      <c r="TFQ63" s="48"/>
      <c r="TFR63" s="48"/>
      <c r="TFS63" s="48"/>
      <c r="TFT63" s="48"/>
      <c r="TFU63" s="48"/>
      <c r="TFV63" s="48"/>
      <c r="TFW63" s="48"/>
      <c r="TFX63" s="48"/>
      <c r="TFY63" s="48"/>
      <c r="TFZ63" s="48"/>
      <c r="TGA63" s="48"/>
      <c r="TGB63" s="48"/>
      <c r="TGC63" s="48"/>
      <c r="TGD63" s="48"/>
      <c r="TGE63" s="48"/>
      <c r="TGF63" s="48"/>
      <c r="TGG63" s="48"/>
      <c r="TGH63" s="48"/>
      <c r="TGI63" s="48"/>
      <c r="TGJ63" s="48"/>
      <c r="TGK63" s="48"/>
      <c r="TGL63" s="48"/>
      <c r="TGM63" s="48"/>
      <c r="TGN63" s="48"/>
      <c r="TGO63" s="48"/>
      <c r="TGP63" s="48"/>
      <c r="TGQ63" s="48"/>
      <c r="TGR63" s="48"/>
      <c r="TGS63" s="48"/>
      <c r="TGT63" s="48"/>
      <c r="TGU63" s="48"/>
      <c r="TGV63" s="48"/>
      <c r="TGW63" s="48"/>
      <c r="TGX63" s="48"/>
      <c r="TGY63" s="48"/>
      <c r="TGZ63" s="48"/>
      <c r="THA63" s="48"/>
      <c r="THB63" s="48"/>
      <c r="THC63" s="48"/>
      <c r="THD63" s="48"/>
      <c r="THE63" s="48"/>
      <c r="THF63" s="48"/>
      <c r="THG63" s="48"/>
      <c r="THH63" s="48"/>
      <c r="THI63" s="48"/>
      <c r="THJ63" s="48"/>
      <c r="THK63" s="48"/>
      <c r="THL63" s="48"/>
      <c r="THM63" s="48"/>
      <c r="THN63" s="48"/>
      <c r="THO63" s="48"/>
      <c r="THP63" s="48"/>
      <c r="THQ63" s="48"/>
      <c r="THR63" s="48"/>
      <c r="THS63" s="48"/>
      <c r="THT63" s="48"/>
      <c r="THU63" s="48"/>
      <c r="THV63" s="48"/>
      <c r="THW63" s="48"/>
      <c r="THX63" s="48"/>
      <c r="THY63" s="48"/>
      <c r="THZ63" s="48"/>
      <c r="TIA63" s="48"/>
      <c r="TIB63" s="48"/>
      <c r="TIC63" s="48"/>
      <c r="TID63" s="48"/>
      <c r="TIE63" s="48"/>
      <c r="TIF63" s="48"/>
      <c r="TIG63" s="48"/>
      <c r="TIH63" s="48"/>
      <c r="TII63" s="48"/>
      <c r="TIJ63" s="48"/>
      <c r="TIK63" s="48"/>
      <c r="TIL63" s="48"/>
      <c r="TIM63" s="48"/>
      <c r="TIN63" s="48"/>
      <c r="TIO63" s="48"/>
      <c r="TIP63" s="48"/>
      <c r="TIQ63" s="48"/>
      <c r="TIR63" s="48"/>
      <c r="TIS63" s="48"/>
      <c r="TIT63" s="48"/>
      <c r="TIU63" s="48"/>
      <c r="TIV63" s="48"/>
      <c r="TIW63" s="48"/>
      <c r="TIX63" s="48"/>
      <c r="TIY63" s="48"/>
      <c r="TIZ63" s="48"/>
      <c r="TJA63" s="48"/>
      <c r="TJB63" s="48"/>
      <c r="TJC63" s="48"/>
      <c r="TJD63" s="48"/>
      <c r="TJE63" s="48"/>
      <c r="TJF63" s="48"/>
      <c r="TJG63" s="48"/>
      <c r="TJH63" s="48"/>
      <c r="TJI63" s="48"/>
      <c r="TJJ63" s="48"/>
      <c r="TJK63" s="48"/>
      <c r="TJL63" s="48"/>
      <c r="TJM63" s="48"/>
      <c r="TJN63" s="48"/>
      <c r="TJO63" s="48"/>
      <c r="TJP63" s="48"/>
      <c r="TJQ63" s="48"/>
      <c r="TJR63" s="48"/>
      <c r="TJS63" s="48"/>
      <c r="TJT63" s="48"/>
      <c r="TJU63" s="48"/>
      <c r="TJV63" s="48"/>
      <c r="TJW63" s="48"/>
      <c r="TJX63" s="48"/>
      <c r="TJY63" s="48"/>
      <c r="TJZ63" s="48"/>
      <c r="TKA63" s="48"/>
      <c r="TKB63" s="48"/>
      <c r="TKC63" s="48"/>
      <c r="TKD63" s="48"/>
      <c r="TKE63" s="48"/>
      <c r="TKF63" s="48"/>
      <c r="TKG63" s="48"/>
      <c r="TKH63" s="48"/>
      <c r="TKI63" s="48"/>
      <c r="TKJ63" s="48"/>
      <c r="TKK63" s="48"/>
      <c r="TKL63" s="48"/>
      <c r="TKM63" s="48"/>
      <c r="TKN63" s="48"/>
      <c r="TKO63" s="48"/>
      <c r="TKP63" s="48"/>
      <c r="TKQ63" s="48"/>
      <c r="TKR63" s="48"/>
      <c r="TKS63" s="48"/>
      <c r="TKT63" s="48"/>
      <c r="TKU63" s="48"/>
      <c r="TKV63" s="48"/>
      <c r="TKW63" s="48"/>
      <c r="TKX63" s="48"/>
      <c r="TKY63" s="48"/>
      <c r="TKZ63" s="48"/>
      <c r="TLA63" s="48"/>
      <c r="TLB63" s="48"/>
      <c r="TLC63" s="48"/>
      <c r="TLD63" s="48"/>
      <c r="TLE63" s="48"/>
      <c r="TLF63" s="48"/>
      <c r="TLG63" s="48"/>
      <c r="TLH63" s="48"/>
      <c r="TLI63" s="48"/>
      <c r="TLJ63" s="48"/>
      <c r="TLK63" s="48"/>
      <c r="TLL63" s="48"/>
      <c r="TLM63" s="48"/>
      <c r="TLN63" s="48"/>
      <c r="TLO63" s="48"/>
      <c r="TLP63" s="48"/>
      <c r="TLQ63" s="48"/>
      <c r="TLR63" s="48"/>
      <c r="TLS63" s="48"/>
      <c r="TLT63" s="48"/>
      <c r="TLU63" s="48"/>
      <c r="TLV63" s="48"/>
      <c r="TLW63" s="48"/>
      <c r="TLX63" s="48"/>
      <c r="TLY63" s="48"/>
      <c r="TLZ63" s="48"/>
      <c r="TMA63" s="48"/>
      <c r="TMB63" s="48"/>
      <c r="TMC63" s="48"/>
      <c r="TMD63" s="48"/>
      <c r="TME63" s="48"/>
      <c r="TMF63" s="48"/>
      <c r="TMG63" s="48"/>
      <c r="TMH63" s="48"/>
      <c r="TMI63" s="48"/>
      <c r="TMJ63" s="48"/>
      <c r="TMK63" s="48"/>
      <c r="TML63" s="48"/>
      <c r="TMM63" s="48"/>
      <c r="TMN63" s="48"/>
      <c r="TMO63" s="48"/>
      <c r="TMP63" s="48"/>
      <c r="TMQ63" s="48"/>
      <c r="TMR63" s="48"/>
      <c r="TMS63" s="48"/>
      <c r="TMT63" s="48"/>
      <c r="TMU63" s="48"/>
      <c r="TMV63" s="48"/>
      <c r="TMW63" s="48"/>
      <c r="TMX63" s="48"/>
      <c r="TMY63" s="48"/>
      <c r="TMZ63" s="48"/>
      <c r="TNA63" s="48"/>
      <c r="TNB63" s="48"/>
      <c r="TNC63" s="48"/>
      <c r="TND63" s="48"/>
      <c r="TNE63" s="48"/>
      <c r="TNF63" s="48"/>
      <c r="TNG63" s="48"/>
      <c r="TNH63" s="48"/>
      <c r="TNI63" s="48"/>
      <c r="TNJ63" s="48"/>
      <c r="TNK63" s="48"/>
      <c r="TNL63" s="48"/>
      <c r="TNM63" s="48"/>
      <c r="TNN63" s="48"/>
      <c r="TNO63" s="48"/>
      <c r="TNP63" s="48"/>
      <c r="TNQ63" s="48"/>
      <c r="TNR63" s="48"/>
      <c r="TNS63" s="48"/>
      <c r="TNT63" s="48"/>
      <c r="TNU63" s="48"/>
      <c r="TNV63" s="48"/>
      <c r="TNW63" s="48"/>
      <c r="TNX63" s="48"/>
      <c r="TNY63" s="48"/>
      <c r="TNZ63" s="48"/>
      <c r="TOA63" s="48"/>
      <c r="TOB63" s="48"/>
      <c r="TOC63" s="48"/>
      <c r="TOD63" s="48"/>
      <c r="TOE63" s="48"/>
      <c r="TOF63" s="48"/>
      <c r="TOG63" s="48"/>
      <c r="TOH63" s="48"/>
      <c r="TOI63" s="48"/>
      <c r="TOJ63" s="48"/>
      <c r="TOK63" s="48"/>
      <c r="TOL63" s="48"/>
      <c r="TOM63" s="48"/>
      <c r="TON63" s="48"/>
      <c r="TOO63" s="48"/>
      <c r="TOP63" s="48"/>
      <c r="TOQ63" s="48"/>
      <c r="TOR63" s="48"/>
      <c r="TOS63" s="48"/>
      <c r="TOT63" s="48"/>
      <c r="TOU63" s="48"/>
      <c r="TOV63" s="48"/>
      <c r="TOW63" s="48"/>
      <c r="TOX63" s="48"/>
      <c r="TOY63" s="48"/>
      <c r="TOZ63" s="48"/>
      <c r="TPA63" s="48"/>
      <c r="TPB63" s="48"/>
      <c r="TPC63" s="48"/>
      <c r="TPD63" s="48"/>
      <c r="TPE63" s="48"/>
      <c r="TPF63" s="48"/>
      <c r="TPG63" s="48"/>
      <c r="TPH63" s="48"/>
      <c r="TPI63" s="48"/>
      <c r="TPJ63" s="48"/>
      <c r="TPK63" s="48"/>
      <c r="TPL63" s="48"/>
      <c r="TPM63" s="48"/>
      <c r="TPN63" s="48"/>
      <c r="TPO63" s="48"/>
      <c r="TPP63" s="48"/>
      <c r="TPQ63" s="48"/>
      <c r="TPR63" s="48"/>
      <c r="TPS63" s="48"/>
      <c r="TPT63" s="48"/>
      <c r="TPU63" s="48"/>
      <c r="TPV63" s="48"/>
      <c r="TPW63" s="48"/>
      <c r="TPX63" s="48"/>
      <c r="TPY63" s="48"/>
      <c r="TPZ63" s="48"/>
      <c r="TQA63" s="48"/>
      <c r="TQB63" s="48"/>
      <c r="TQC63" s="48"/>
      <c r="TQD63" s="48"/>
      <c r="TQE63" s="48"/>
      <c r="TQF63" s="48"/>
      <c r="TQG63" s="48"/>
      <c r="TQH63" s="48"/>
      <c r="TQI63" s="48"/>
      <c r="TQJ63" s="48"/>
      <c r="TQK63" s="48"/>
      <c r="TQL63" s="48"/>
      <c r="TQM63" s="48"/>
      <c r="TQN63" s="48"/>
      <c r="TQO63" s="48"/>
      <c r="TQP63" s="48"/>
      <c r="TQQ63" s="48"/>
      <c r="TQR63" s="48"/>
      <c r="TQS63" s="48"/>
      <c r="TQT63" s="48"/>
      <c r="TQU63" s="48"/>
      <c r="TQV63" s="48"/>
      <c r="TQW63" s="48"/>
      <c r="TQX63" s="48"/>
      <c r="TQY63" s="48"/>
      <c r="TQZ63" s="48"/>
      <c r="TRA63" s="48"/>
      <c r="TRB63" s="48"/>
      <c r="TRC63" s="48"/>
      <c r="TRD63" s="48"/>
      <c r="TRE63" s="48"/>
      <c r="TRF63" s="48"/>
      <c r="TRG63" s="48"/>
      <c r="TRH63" s="48"/>
      <c r="TRI63" s="48"/>
      <c r="TRJ63" s="48"/>
      <c r="TRK63" s="48"/>
      <c r="TRL63" s="48"/>
      <c r="TRM63" s="48"/>
      <c r="TRN63" s="48"/>
      <c r="TRO63" s="48"/>
      <c r="TRP63" s="48"/>
      <c r="TRQ63" s="48"/>
      <c r="TRR63" s="48"/>
      <c r="TRS63" s="48"/>
      <c r="TRT63" s="48"/>
      <c r="TRU63" s="48"/>
      <c r="TRV63" s="48"/>
      <c r="TRW63" s="48"/>
      <c r="TRX63" s="48"/>
      <c r="TRY63" s="48"/>
      <c r="TRZ63" s="48"/>
      <c r="TSA63" s="48"/>
      <c r="TSB63" s="48"/>
      <c r="TSC63" s="48"/>
      <c r="TSD63" s="48"/>
      <c r="TSE63" s="48"/>
      <c r="TSF63" s="48"/>
      <c r="TSG63" s="48"/>
      <c r="TSH63" s="48"/>
      <c r="TSI63" s="48"/>
      <c r="TSJ63" s="48"/>
      <c r="TSK63" s="48"/>
      <c r="TSL63" s="48"/>
      <c r="TSM63" s="48"/>
      <c r="TSN63" s="48"/>
      <c r="TSO63" s="48"/>
      <c r="TSP63" s="48"/>
      <c r="TSQ63" s="48"/>
      <c r="TSR63" s="48"/>
      <c r="TSS63" s="48"/>
      <c r="TST63" s="48"/>
      <c r="TSU63" s="48"/>
      <c r="TSV63" s="48"/>
      <c r="TSW63" s="48"/>
      <c r="TSX63" s="48"/>
      <c r="TSY63" s="48"/>
      <c r="TSZ63" s="48"/>
      <c r="TTA63" s="48"/>
      <c r="TTB63" s="48"/>
      <c r="TTC63" s="48"/>
      <c r="TTD63" s="48"/>
      <c r="TTE63" s="48"/>
      <c r="TTF63" s="48"/>
      <c r="TTG63" s="48"/>
      <c r="TTH63" s="48"/>
      <c r="TTI63" s="48"/>
      <c r="TTJ63" s="48"/>
      <c r="TTK63" s="48"/>
      <c r="TTL63" s="48"/>
      <c r="TTM63" s="48"/>
      <c r="TTN63" s="48"/>
      <c r="TTO63" s="48"/>
      <c r="TTP63" s="48"/>
      <c r="TTQ63" s="48"/>
      <c r="TTR63" s="48"/>
      <c r="TTS63" s="48"/>
      <c r="TTT63" s="48"/>
      <c r="TTU63" s="48"/>
      <c r="TTV63" s="48"/>
      <c r="TTW63" s="48"/>
      <c r="TTX63" s="48"/>
      <c r="TTY63" s="48"/>
      <c r="TTZ63" s="48"/>
      <c r="TUA63" s="48"/>
      <c r="TUB63" s="48"/>
      <c r="TUC63" s="48"/>
      <c r="TUD63" s="48"/>
      <c r="TUE63" s="48"/>
      <c r="TUF63" s="48"/>
      <c r="TUG63" s="48"/>
      <c r="TUH63" s="48"/>
      <c r="TUI63" s="48"/>
      <c r="TUJ63" s="48"/>
      <c r="TUK63" s="48"/>
      <c r="TUL63" s="48"/>
      <c r="TUM63" s="48"/>
      <c r="TUN63" s="48"/>
      <c r="TUO63" s="48"/>
      <c r="TUP63" s="48"/>
      <c r="TUQ63" s="48"/>
      <c r="TUR63" s="48"/>
      <c r="TUS63" s="48"/>
      <c r="TUT63" s="48"/>
      <c r="TUU63" s="48"/>
      <c r="TUV63" s="48"/>
      <c r="TUW63" s="48"/>
      <c r="TUX63" s="48"/>
      <c r="TUY63" s="48"/>
      <c r="TUZ63" s="48"/>
      <c r="TVA63" s="48"/>
      <c r="TVB63" s="48"/>
      <c r="TVC63" s="48"/>
      <c r="TVD63" s="48"/>
      <c r="TVE63" s="48"/>
      <c r="TVF63" s="48"/>
      <c r="TVG63" s="48"/>
      <c r="TVH63" s="48"/>
      <c r="TVI63" s="48"/>
      <c r="TVJ63" s="48"/>
      <c r="TVK63" s="48"/>
      <c r="TVL63" s="48"/>
      <c r="TVM63" s="48"/>
      <c r="TVN63" s="48"/>
      <c r="TVO63" s="48"/>
      <c r="TVP63" s="48"/>
      <c r="TVQ63" s="48"/>
      <c r="TVR63" s="48"/>
      <c r="TVS63" s="48"/>
      <c r="TVT63" s="48"/>
      <c r="TVU63" s="48"/>
      <c r="TVV63" s="48"/>
      <c r="TVW63" s="48"/>
      <c r="TVX63" s="48"/>
      <c r="TVY63" s="48"/>
      <c r="TVZ63" s="48"/>
      <c r="TWA63" s="48"/>
      <c r="TWB63" s="48"/>
      <c r="TWC63" s="48"/>
      <c r="TWD63" s="48"/>
      <c r="TWE63" s="48"/>
      <c r="TWF63" s="48"/>
      <c r="TWG63" s="48"/>
      <c r="TWH63" s="48"/>
      <c r="TWI63" s="48"/>
      <c r="TWJ63" s="48"/>
      <c r="TWK63" s="48"/>
      <c r="TWL63" s="48"/>
      <c r="TWM63" s="48"/>
      <c r="TWN63" s="48"/>
      <c r="TWO63" s="48"/>
      <c r="TWP63" s="48"/>
      <c r="TWQ63" s="48"/>
      <c r="TWR63" s="48"/>
      <c r="TWS63" s="48"/>
      <c r="TWT63" s="48"/>
      <c r="TWU63" s="48"/>
      <c r="TWV63" s="48"/>
      <c r="TWW63" s="48"/>
      <c r="TWX63" s="48"/>
      <c r="TWY63" s="48"/>
      <c r="TWZ63" s="48"/>
      <c r="TXA63" s="48"/>
      <c r="TXB63" s="48"/>
      <c r="TXC63" s="48"/>
      <c r="TXD63" s="48"/>
      <c r="TXE63" s="48"/>
      <c r="TXF63" s="48"/>
      <c r="TXG63" s="48"/>
      <c r="TXH63" s="48"/>
      <c r="TXI63" s="48"/>
      <c r="TXJ63" s="48"/>
      <c r="TXK63" s="48"/>
      <c r="TXL63" s="48"/>
      <c r="TXM63" s="48"/>
      <c r="TXN63" s="48"/>
      <c r="TXO63" s="48"/>
      <c r="TXP63" s="48"/>
      <c r="TXQ63" s="48"/>
      <c r="TXR63" s="48"/>
      <c r="TXS63" s="48"/>
      <c r="TXT63" s="48"/>
      <c r="TXU63" s="48"/>
      <c r="TXV63" s="48"/>
      <c r="TXW63" s="48"/>
      <c r="TXX63" s="48"/>
      <c r="TXY63" s="48"/>
      <c r="TXZ63" s="48"/>
      <c r="TYA63" s="48"/>
      <c r="TYB63" s="48"/>
      <c r="TYC63" s="48"/>
      <c r="TYD63" s="48"/>
      <c r="TYE63" s="48"/>
      <c r="TYF63" s="48"/>
      <c r="TYG63" s="48"/>
      <c r="TYH63" s="48"/>
      <c r="TYI63" s="48"/>
      <c r="TYJ63" s="48"/>
      <c r="TYK63" s="48"/>
      <c r="TYL63" s="48"/>
      <c r="TYM63" s="48"/>
      <c r="TYN63" s="48"/>
      <c r="TYO63" s="48"/>
      <c r="TYP63" s="48"/>
      <c r="TYQ63" s="48"/>
      <c r="TYR63" s="48"/>
      <c r="TYS63" s="48"/>
      <c r="TYT63" s="48"/>
      <c r="TYU63" s="48"/>
      <c r="TYV63" s="48"/>
      <c r="TYW63" s="48"/>
      <c r="TYX63" s="48"/>
      <c r="TYY63" s="48"/>
      <c r="TYZ63" s="48"/>
      <c r="TZA63" s="48"/>
      <c r="TZB63" s="48"/>
      <c r="TZC63" s="48"/>
      <c r="TZD63" s="48"/>
      <c r="TZE63" s="48"/>
      <c r="TZF63" s="48"/>
      <c r="TZG63" s="48"/>
      <c r="TZH63" s="48"/>
      <c r="TZI63" s="48"/>
      <c r="TZJ63" s="48"/>
      <c r="TZK63" s="48"/>
      <c r="TZL63" s="48"/>
      <c r="TZM63" s="48"/>
      <c r="TZN63" s="48"/>
      <c r="TZO63" s="48"/>
      <c r="TZP63" s="48"/>
      <c r="TZQ63" s="48"/>
      <c r="TZR63" s="48"/>
      <c r="TZS63" s="48"/>
      <c r="TZT63" s="48"/>
      <c r="TZU63" s="48"/>
      <c r="TZV63" s="48"/>
      <c r="TZW63" s="48"/>
      <c r="TZX63" s="48"/>
      <c r="TZY63" s="48"/>
      <c r="TZZ63" s="48"/>
      <c r="UAA63" s="48"/>
      <c r="UAB63" s="48"/>
      <c r="UAC63" s="48"/>
      <c r="UAD63" s="48"/>
      <c r="UAE63" s="48"/>
      <c r="UAF63" s="48"/>
      <c r="UAG63" s="48"/>
      <c r="UAH63" s="48"/>
      <c r="UAI63" s="48"/>
      <c r="UAJ63" s="48"/>
      <c r="UAK63" s="48"/>
      <c r="UAL63" s="48"/>
      <c r="UAM63" s="48"/>
      <c r="UAN63" s="48"/>
      <c r="UAO63" s="48"/>
      <c r="UAP63" s="48"/>
      <c r="UAQ63" s="48"/>
      <c r="UAR63" s="48"/>
      <c r="UAS63" s="48"/>
      <c r="UAT63" s="48"/>
      <c r="UAU63" s="48"/>
      <c r="UAV63" s="48"/>
      <c r="UAW63" s="48"/>
      <c r="UAX63" s="48"/>
      <c r="UAY63" s="48"/>
      <c r="UAZ63" s="48"/>
      <c r="UBA63" s="48"/>
      <c r="UBB63" s="48"/>
      <c r="UBC63" s="48"/>
      <c r="UBD63" s="48"/>
      <c r="UBE63" s="48"/>
      <c r="UBF63" s="48"/>
      <c r="UBG63" s="48"/>
      <c r="UBH63" s="48"/>
      <c r="UBI63" s="48"/>
      <c r="UBJ63" s="48"/>
      <c r="UBK63" s="48"/>
      <c r="UBL63" s="48"/>
      <c r="UBM63" s="48"/>
      <c r="UBN63" s="48"/>
      <c r="UBO63" s="48"/>
      <c r="UBP63" s="48"/>
      <c r="UBQ63" s="48"/>
      <c r="UBR63" s="48"/>
      <c r="UBS63" s="48"/>
      <c r="UBT63" s="48"/>
      <c r="UBU63" s="48"/>
      <c r="UBV63" s="48"/>
      <c r="UBW63" s="48"/>
      <c r="UBX63" s="48"/>
      <c r="UBY63" s="48"/>
      <c r="UBZ63" s="48"/>
      <c r="UCA63" s="48"/>
      <c r="UCB63" s="48"/>
      <c r="UCC63" s="48"/>
      <c r="UCD63" s="48"/>
      <c r="UCE63" s="48"/>
      <c r="UCF63" s="48"/>
      <c r="UCG63" s="48"/>
      <c r="UCH63" s="48"/>
      <c r="UCI63" s="48"/>
      <c r="UCJ63" s="48"/>
      <c r="UCK63" s="48"/>
      <c r="UCL63" s="48"/>
      <c r="UCM63" s="48"/>
      <c r="UCN63" s="48"/>
      <c r="UCO63" s="48"/>
      <c r="UCP63" s="48"/>
      <c r="UCQ63" s="48"/>
      <c r="UCR63" s="48"/>
      <c r="UCS63" s="48"/>
      <c r="UCT63" s="48"/>
      <c r="UCU63" s="48"/>
      <c r="UCV63" s="48"/>
      <c r="UCW63" s="48"/>
      <c r="UCX63" s="48"/>
      <c r="UCY63" s="48"/>
      <c r="UCZ63" s="48"/>
      <c r="UDA63" s="48"/>
      <c r="UDB63" s="48"/>
      <c r="UDC63" s="48"/>
      <c r="UDD63" s="48"/>
      <c r="UDE63" s="48"/>
      <c r="UDF63" s="48"/>
      <c r="UDG63" s="48"/>
      <c r="UDH63" s="48"/>
      <c r="UDI63" s="48"/>
      <c r="UDJ63" s="48"/>
      <c r="UDK63" s="48"/>
      <c r="UDL63" s="48"/>
      <c r="UDM63" s="48"/>
      <c r="UDN63" s="48"/>
      <c r="UDO63" s="48"/>
      <c r="UDP63" s="48"/>
      <c r="UDQ63" s="48"/>
      <c r="UDR63" s="48"/>
      <c r="UDS63" s="48"/>
      <c r="UDT63" s="48"/>
      <c r="UDU63" s="48"/>
      <c r="UDV63" s="48"/>
      <c r="UDW63" s="48"/>
      <c r="UDX63" s="48"/>
      <c r="UDY63" s="48"/>
      <c r="UDZ63" s="48"/>
      <c r="UEA63" s="48"/>
      <c r="UEB63" s="48"/>
      <c r="UEC63" s="48"/>
      <c r="UED63" s="48"/>
      <c r="UEE63" s="48"/>
      <c r="UEF63" s="48"/>
      <c r="UEG63" s="48"/>
      <c r="UEH63" s="48"/>
      <c r="UEI63" s="48"/>
      <c r="UEJ63" s="48"/>
      <c r="UEK63" s="48"/>
      <c r="UEL63" s="48"/>
      <c r="UEM63" s="48"/>
      <c r="UEN63" s="48"/>
      <c r="UEO63" s="48"/>
      <c r="UEP63" s="48"/>
      <c r="UEQ63" s="48"/>
      <c r="UER63" s="48"/>
      <c r="UES63" s="48"/>
      <c r="UET63" s="48"/>
      <c r="UEU63" s="48"/>
      <c r="UEV63" s="48"/>
      <c r="UEW63" s="48"/>
      <c r="UEX63" s="48"/>
      <c r="UEY63" s="48"/>
      <c r="UEZ63" s="48"/>
      <c r="UFA63" s="48"/>
      <c r="UFB63" s="48"/>
      <c r="UFC63" s="48"/>
      <c r="UFD63" s="48"/>
      <c r="UFE63" s="48"/>
      <c r="UFF63" s="48"/>
      <c r="UFG63" s="48"/>
      <c r="UFH63" s="48"/>
      <c r="UFI63" s="48"/>
      <c r="UFJ63" s="48"/>
      <c r="UFK63" s="48"/>
      <c r="UFL63" s="48"/>
      <c r="UFM63" s="48"/>
      <c r="UFN63" s="48"/>
      <c r="UFO63" s="48"/>
      <c r="UFP63" s="48"/>
      <c r="UFQ63" s="48"/>
      <c r="UFR63" s="48"/>
      <c r="UFS63" s="48"/>
      <c r="UFT63" s="48"/>
      <c r="UFU63" s="48"/>
      <c r="UFV63" s="48"/>
      <c r="UFW63" s="48"/>
      <c r="UFX63" s="48"/>
      <c r="UFY63" s="48"/>
      <c r="UFZ63" s="48"/>
      <c r="UGA63" s="48"/>
      <c r="UGB63" s="48"/>
      <c r="UGC63" s="48"/>
      <c r="UGD63" s="48"/>
      <c r="UGE63" s="48"/>
      <c r="UGF63" s="48"/>
      <c r="UGG63" s="48"/>
      <c r="UGH63" s="48"/>
      <c r="UGI63" s="48"/>
      <c r="UGJ63" s="48"/>
      <c r="UGK63" s="48"/>
      <c r="UGL63" s="48"/>
      <c r="UGM63" s="48"/>
      <c r="UGN63" s="48"/>
      <c r="UGO63" s="48"/>
      <c r="UGP63" s="48"/>
      <c r="UGQ63" s="48"/>
      <c r="UGR63" s="48"/>
      <c r="UGS63" s="48"/>
      <c r="UGT63" s="48"/>
      <c r="UGU63" s="48"/>
      <c r="UGV63" s="48"/>
      <c r="UGW63" s="48"/>
      <c r="UGX63" s="48"/>
      <c r="UGY63" s="48"/>
      <c r="UGZ63" s="48"/>
      <c r="UHA63" s="48"/>
      <c r="UHB63" s="48"/>
      <c r="UHC63" s="48"/>
      <c r="UHD63" s="48"/>
      <c r="UHE63" s="48"/>
      <c r="UHF63" s="48"/>
      <c r="UHG63" s="48"/>
      <c r="UHH63" s="48"/>
      <c r="UHI63" s="48"/>
      <c r="UHJ63" s="48"/>
      <c r="UHK63" s="48"/>
      <c r="UHL63" s="48"/>
      <c r="UHM63" s="48"/>
      <c r="UHN63" s="48"/>
      <c r="UHO63" s="48"/>
      <c r="UHP63" s="48"/>
      <c r="UHQ63" s="48"/>
      <c r="UHR63" s="48"/>
      <c r="UHS63" s="48"/>
      <c r="UHT63" s="48"/>
      <c r="UHU63" s="48"/>
      <c r="UHV63" s="48"/>
      <c r="UHW63" s="48"/>
      <c r="UHX63" s="48"/>
      <c r="UHY63" s="48"/>
      <c r="UHZ63" s="48"/>
      <c r="UIA63" s="48"/>
      <c r="UIB63" s="48"/>
      <c r="UIC63" s="48"/>
      <c r="UID63" s="48"/>
      <c r="UIE63" s="48"/>
      <c r="UIF63" s="48"/>
      <c r="UIG63" s="48"/>
      <c r="UIH63" s="48"/>
      <c r="UII63" s="48"/>
      <c r="UIJ63" s="48"/>
      <c r="UIK63" s="48"/>
      <c r="UIL63" s="48"/>
      <c r="UIM63" s="48"/>
      <c r="UIN63" s="48"/>
      <c r="UIO63" s="48"/>
      <c r="UIP63" s="48"/>
      <c r="UIQ63" s="48"/>
      <c r="UIR63" s="48"/>
      <c r="UIS63" s="48"/>
      <c r="UIT63" s="48"/>
      <c r="UIU63" s="48"/>
      <c r="UIV63" s="48"/>
      <c r="UIW63" s="48"/>
      <c r="UIX63" s="48"/>
      <c r="UIY63" s="48"/>
      <c r="UIZ63" s="48"/>
      <c r="UJA63" s="48"/>
      <c r="UJB63" s="48"/>
      <c r="UJC63" s="48"/>
      <c r="UJD63" s="48"/>
      <c r="UJE63" s="48"/>
      <c r="UJF63" s="48"/>
      <c r="UJG63" s="48"/>
      <c r="UJH63" s="48"/>
      <c r="UJI63" s="48"/>
      <c r="UJJ63" s="48"/>
      <c r="UJK63" s="48"/>
      <c r="UJL63" s="48"/>
      <c r="UJM63" s="48"/>
      <c r="UJN63" s="48"/>
      <c r="UJO63" s="48"/>
      <c r="UJP63" s="48"/>
      <c r="UJQ63" s="48"/>
      <c r="UJR63" s="48"/>
      <c r="UJS63" s="48"/>
      <c r="UJT63" s="48"/>
      <c r="UJU63" s="48"/>
      <c r="UJV63" s="48"/>
      <c r="UJW63" s="48"/>
      <c r="UJX63" s="48"/>
      <c r="UJY63" s="48"/>
      <c r="UJZ63" s="48"/>
      <c r="UKA63" s="48"/>
      <c r="UKB63" s="48"/>
      <c r="UKC63" s="48"/>
      <c r="UKD63" s="48"/>
      <c r="UKE63" s="48"/>
      <c r="UKF63" s="48"/>
      <c r="UKG63" s="48"/>
      <c r="UKH63" s="48"/>
      <c r="UKI63" s="48"/>
      <c r="UKJ63" s="48"/>
      <c r="UKK63" s="48"/>
      <c r="UKL63" s="48"/>
      <c r="UKM63" s="48"/>
      <c r="UKN63" s="48"/>
      <c r="UKO63" s="48"/>
      <c r="UKP63" s="48"/>
      <c r="UKQ63" s="48"/>
      <c r="UKR63" s="48"/>
      <c r="UKS63" s="48"/>
      <c r="UKT63" s="48"/>
      <c r="UKU63" s="48"/>
      <c r="UKV63" s="48"/>
      <c r="UKW63" s="48"/>
      <c r="UKX63" s="48"/>
      <c r="UKY63" s="48"/>
      <c r="UKZ63" s="48"/>
      <c r="ULA63" s="48"/>
      <c r="ULB63" s="48"/>
      <c r="ULC63" s="48"/>
      <c r="ULD63" s="48"/>
      <c r="ULE63" s="48"/>
      <c r="ULF63" s="48"/>
      <c r="ULG63" s="48"/>
      <c r="ULH63" s="48"/>
      <c r="ULI63" s="48"/>
      <c r="ULJ63" s="48"/>
      <c r="ULK63" s="48"/>
      <c r="ULL63" s="48"/>
      <c r="ULM63" s="48"/>
      <c r="ULN63" s="48"/>
      <c r="ULO63" s="48"/>
      <c r="ULP63" s="48"/>
      <c r="ULQ63" s="48"/>
      <c r="ULR63" s="48"/>
      <c r="ULS63" s="48"/>
      <c r="ULT63" s="48"/>
      <c r="ULU63" s="48"/>
      <c r="ULV63" s="48"/>
      <c r="ULW63" s="48"/>
      <c r="ULX63" s="48"/>
      <c r="ULY63" s="48"/>
      <c r="ULZ63" s="48"/>
      <c r="UMA63" s="48"/>
      <c r="UMB63" s="48"/>
      <c r="UMC63" s="48"/>
      <c r="UMD63" s="48"/>
      <c r="UME63" s="48"/>
      <c r="UMF63" s="48"/>
      <c r="UMG63" s="48"/>
      <c r="UMH63" s="48"/>
      <c r="UMI63" s="48"/>
      <c r="UMJ63" s="48"/>
      <c r="UMK63" s="48"/>
      <c r="UML63" s="48"/>
      <c r="UMM63" s="48"/>
      <c r="UMN63" s="48"/>
      <c r="UMO63" s="48"/>
      <c r="UMP63" s="48"/>
      <c r="UMQ63" s="48"/>
      <c r="UMR63" s="48"/>
      <c r="UMS63" s="48"/>
      <c r="UMT63" s="48"/>
      <c r="UMU63" s="48"/>
      <c r="UMV63" s="48"/>
      <c r="UMW63" s="48"/>
      <c r="UMX63" s="48"/>
      <c r="UMY63" s="48"/>
      <c r="UMZ63" s="48"/>
      <c r="UNA63" s="48"/>
      <c r="UNB63" s="48"/>
      <c r="UNC63" s="48"/>
      <c r="UND63" s="48"/>
      <c r="UNE63" s="48"/>
      <c r="UNF63" s="48"/>
      <c r="UNG63" s="48"/>
      <c r="UNH63" s="48"/>
      <c r="UNI63" s="48"/>
      <c r="UNJ63" s="48"/>
      <c r="UNK63" s="48"/>
      <c r="UNL63" s="48"/>
      <c r="UNM63" s="48"/>
      <c r="UNN63" s="48"/>
      <c r="UNO63" s="48"/>
      <c r="UNP63" s="48"/>
      <c r="UNQ63" s="48"/>
      <c r="UNR63" s="48"/>
      <c r="UNS63" s="48"/>
      <c r="UNT63" s="48"/>
      <c r="UNU63" s="48"/>
      <c r="UNV63" s="48"/>
      <c r="UNW63" s="48"/>
      <c r="UNX63" s="48"/>
      <c r="UNY63" s="48"/>
      <c r="UNZ63" s="48"/>
      <c r="UOA63" s="48"/>
      <c r="UOB63" s="48"/>
      <c r="UOC63" s="48"/>
      <c r="UOD63" s="48"/>
      <c r="UOE63" s="48"/>
      <c r="UOF63" s="48"/>
      <c r="UOG63" s="48"/>
      <c r="UOH63" s="48"/>
      <c r="UOI63" s="48"/>
      <c r="UOJ63" s="48"/>
      <c r="UOK63" s="48"/>
      <c r="UOL63" s="48"/>
      <c r="UOM63" s="48"/>
      <c r="UON63" s="48"/>
      <c r="UOO63" s="48"/>
      <c r="UOP63" s="48"/>
      <c r="UOQ63" s="48"/>
      <c r="UOR63" s="48"/>
      <c r="UOS63" s="48"/>
      <c r="UOT63" s="48"/>
      <c r="UOU63" s="48"/>
      <c r="UOV63" s="48"/>
      <c r="UOW63" s="48"/>
      <c r="UOX63" s="48"/>
      <c r="UOY63" s="48"/>
      <c r="UOZ63" s="48"/>
      <c r="UPA63" s="48"/>
      <c r="UPB63" s="48"/>
      <c r="UPC63" s="48"/>
      <c r="UPD63" s="48"/>
      <c r="UPE63" s="48"/>
      <c r="UPF63" s="48"/>
      <c r="UPG63" s="48"/>
      <c r="UPH63" s="48"/>
      <c r="UPI63" s="48"/>
      <c r="UPJ63" s="48"/>
      <c r="UPK63" s="48"/>
      <c r="UPL63" s="48"/>
      <c r="UPM63" s="48"/>
      <c r="UPN63" s="48"/>
      <c r="UPO63" s="48"/>
      <c r="UPP63" s="48"/>
      <c r="UPQ63" s="48"/>
      <c r="UPR63" s="48"/>
      <c r="UPS63" s="48"/>
      <c r="UPT63" s="48"/>
      <c r="UPU63" s="48"/>
      <c r="UPV63" s="48"/>
      <c r="UPW63" s="48"/>
      <c r="UPX63" s="48"/>
      <c r="UPY63" s="48"/>
      <c r="UPZ63" s="48"/>
      <c r="UQA63" s="48"/>
      <c r="UQB63" s="48"/>
      <c r="UQC63" s="48"/>
      <c r="UQD63" s="48"/>
      <c r="UQE63" s="48"/>
      <c r="UQF63" s="48"/>
      <c r="UQG63" s="48"/>
      <c r="UQH63" s="48"/>
      <c r="UQI63" s="48"/>
      <c r="UQJ63" s="48"/>
      <c r="UQK63" s="48"/>
      <c r="UQL63" s="48"/>
      <c r="UQM63" s="48"/>
      <c r="UQN63" s="48"/>
      <c r="UQO63" s="48"/>
      <c r="UQP63" s="48"/>
      <c r="UQQ63" s="48"/>
      <c r="UQR63" s="48"/>
      <c r="UQS63" s="48"/>
      <c r="UQT63" s="48"/>
      <c r="UQU63" s="48"/>
      <c r="UQV63" s="48"/>
      <c r="UQW63" s="48"/>
      <c r="UQX63" s="48"/>
      <c r="UQY63" s="48"/>
      <c r="UQZ63" s="48"/>
      <c r="URA63" s="48"/>
      <c r="URB63" s="48"/>
      <c r="URC63" s="48"/>
      <c r="URD63" s="48"/>
      <c r="URE63" s="48"/>
      <c r="URF63" s="48"/>
      <c r="URG63" s="48"/>
      <c r="URH63" s="48"/>
      <c r="URI63" s="48"/>
      <c r="URJ63" s="48"/>
      <c r="URK63" s="48"/>
      <c r="URL63" s="48"/>
      <c r="URM63" s="48"/>
      <c r="URN63" s="48"/>
      <c r="URO63" s="48"/>
      <c r="URP63" s="48"/>
      <c r="URQ63" s="48"/>
      <c r="URR63" s="48"/>
      <c r="URS63" s="48"/>
      <c r="URT63" s="48"/>
      <c r="URU63" s="48"/>
      <c r="URV63" s="48"/>
      <c r="URW63" s="48"/>
      <c r="URX63" s="48"/>
      <c r="URY63" s="48"/>
      <c r="URZ63" s="48"/>
      <c r="USA63" s="48"/>
      <c r="USB63" s="48"/>
      <c r="USC63" s="48"/>
      <c r="USD63" s="48"/>
      <c r="USE63" s="48"/>
      <c r="USF63" s="48"/>
      <c r="USG63" s="48"/>
      <c r="USH63" s="48"/>
      <c r="USI63" s="48"/>
      <c r="USJ63" s="48"/>
      <c r="USK63" s="48"/>
      <c r="USL63" s="48"/>
      <c r="USM63" s="48"/>
      <c r="USN63" s="48"/>
      <c r="USO63" s="48"/>
      <c r="USP63" s="48"/>
      <c r="USQ63" s="48"/>
      <c r="USR63" s="48"/>
      <c r="USS63" s="48"/>
      <c r="UST63" s="48"/>
      <c r="USU63" s="48"/>
      <c r="USV63" s="48"/>
      <c r="USW63" s="48"/>
      <c r="USX63" s="48"/>
      <c r="USY63" s="48"/>
      <c r="USZ63" s="48"/>
      <c r="UTA63" s="48"/>
      <c r="UTB63" s="48"/>
      <c r="UTC63" s="48"/>
      <c r="UTD63" s="48"/>
      <c r="UTE63" s="48"/>
      <c r="UTF63" s="48"/>
      <c r="UTG63" s="48"/>
      <c r="UTH63" s="48"/>
      <c r="UTI63" s="48"/>
      <c r="UTJ63" s="48"/>
      <c r="UTK63" s="48"/>
      <c r="UTL63" s="48"/>
      <c r="UTM63" s="48"/>
      <c r="UTN63" s="48"/>
      <c r="UTO63" s="48"/>
      <c r="UTP63" s="48"/>
      <c r="UTQ63" s="48"/>
      <c r="UTR63" s="48"/>
      <c r="UTS63" s="48"/>
      <c r="UTT63" s="48"/>
      <c r="UTU63" s="48"/>
      <c r="UTV63" s="48"/>
      <c r="UTW63" s="48"/>
      <c r="UTX63" s="48"/>
      <c r="UTY63" s="48"/>
      <c r="UTZ63" s="48"/>
      <c r="UUA63" s="48"/>
      <c r="UUB63" s="48"/>
      <c r="UUC63" s="48"/>
      <c r="UUD63" s="48"/>
      <c r="UUE63" s="48"/>
      <c r="UUF63" s="48"/>
      <c r="UUG63" s="48"/>
      <c r="UUH63" s="48"/>
      <c r="UUI63" s="48"/>
      <c r="UUJ63" s="48"/>
      <c r="UUK63" s="48"/>
      <c r="UUL63" s="48"/>
      <c r="UUM63" s="48"/>
      <c r="UUN63" s="48"/>
      <c r="UUO63" s="48"/>
      <c r="UUP63" s="48"/>
      <c r="UUQ63" s="48"/>
      <c r="UUR63" s="48"/>
      <c r="UUS63" s="48"/>
      <c r="UUT63" s="48"/>
      <c r="UUU63" s="48"/>
      <c r="UUV63" s="48"/>
      <c r="UUW63" s="48"/>
      <c r="UUX63" s="48"/>
      <c r="UUY63" s="48"/>
      <c r="UUZ63" s="48"/>
      <c r="UVA63" s="48"/>
      <c r="UVB63" s="48"/>
      <c r="UVC63" s="48"/>
      <c r="UVD63" s="48"/>
      <c r="UVE63" s="48"/>
      <c r="UVF63" s="48"/>
      <c r="UVG63" s="48"/>
      <c r="UVH63" s="48"/>
      <c r="UVI63" s="48"/>
      <c r="UVJ63" s="48"/>
      <c r="UVK63" s="48"/>
      <c r="UVL63" s="48"/>
      <c r="UVM63" s="48"/>
      <c r="UVN63" s="48"/>
      <c r="UVO63" s="48"/>
      <c r="UVP63" s="48"/>
      <c r="UVQ63" s="48"/>
      <c r="UVR63" s="48"/>
      <c r="UVS63" s="48"/>
      <c r="UVT63" s="48"/>
      <c r="UVU63" s="48"/>
      <c r="UVV63" s="48"/>
      <c r="UVW63" s="48"/>
      <c r="UVX63" s="48"/>
      <c r="UVY63" s="48"/>
      <c r="UVZ63" s="48"/>
      <c r="UWA63" s="48"/>
      <c r="UWB63" s="48"/>
      <c r="UWC63" s="48"/>
      <c r="UWD63" s="48"/>
      <c r="UWE63" s="48"/>
      <c r="UWF63" s="48"/>
      <c r="UWG63" s="48"/>
      <c r="UWH63" s="48"/>
      <c r="UWI63" s="48"/>
      <c r="UWJ63" s="48"/>
      <c r="UWK63" s="48"/>
      <c r="UWL63" s="48"/>
      <c r="UWM63" s="48"/>
      <c r="UWN63" s="48"/>
      <c r="UWO63" s="48"/>
      <c r="UWP63" s="48"/>
      <c r="UWQ63" s="48"/>
      <c r="UWR63" s="48"/>
      <c r="UWS63" s="48"/>
      <c r="UWT63" s="48"/>
      <c r="UWU63" s="48"/>
      <c r="UWV63" s="48"/>
      <c r="UWW63" s="48"/>
      <c r="UWX63" s="48"/>
      <c r="UWY63" s="48"/>
      <c r="UWZ63" s="48"/>
      <c r="UXA63" s="48"/>
      <c r="UXB63" s="48"/>
      <c r="UXC63" s="48"/>
      <c r="UXD63" s="48"/>
      <c r="UXE63" s="48"/>
      <c r="UXF63" s="48"/>
      <c r="UXG63" s="48"/>
      <c r="UXH63" s="48"/>
      <c r="UXI63" s="48"/>
      <c r="UXJ63" s="48"/>
      <c r="UXK63" s="48"/>
      <c r="UXL63" s="48"/>
      <c r="UXM63" s="48"/>
      <c r="UXN63" s="48"/>
      <c r="UXO63" s="48"/>
      <c r="UXP63" s="48"/>
      <c r="UXQ63" s="48"/>
      <c r="UXR63" s="48"/>
      <c r="UXS63" s="48"/>
      <c r="UXT63" s="48"/>
      <c r="UXU63" s="48"/>
      <c r="UXV63" s="48"/>
      <c r="UXW63" s="48"/>
      <c r="UXX63" s="48"/>
      <c r="UXY63" s="48"/>
      <c r="UXZ63" s="48"/>
      <c r="UYA63" s="48"/>
      <c r="UYB63" s="48"/>
      <c r="UYC63" s="48"/>
      <c r="UYD63" s="48"/>
      <c r="UYE63" s="48"/>
      <c r="UYF63" s="48"/>
      <c r="UYG63" s="48"/>
      <c r="UYH63" s="48"/>
      <c r="UYI63" s="48"/>
      <c r="UYJ63" s="48"/>
      <c r="UYK63" s="48"/>
      <c r="UYL63" s="48"/>
      <c r="UYM63" s="48"/>
      <c r="UYN63" s="48"/>
      <c r="UYO63" s="48"/>
      <c r="UYP63" s="48"/>
      <c r="UYQ63" s="48"/>
      <c r="UYR63" s="48"/>
      <c r="UYS63" s="48"/>
      <c r="UYT63" s="48"/>
      <c r="UYU63" s="48"/>
      <c r="UYV63" s="48"/>
      <c r="UYW63" s="48"/>
      <c r="UYX63" s="48"/>
      <c r="UYY63" s="48"/>
      <c r="UYZ63" s="48"/>
      <c r="UZA63" s="48"/>
      <c r="UZB63" s="48"/>
      <c r="UZC63" s="48"/>
      <c r="UZD63" s="48"/>
      <c r="UZE63" s="48"/>
      <c r="UZF63" s="48"/>
      <c r="UZG63" s="48"/>
      <c r="UZH63" s="48"/>
      <c r="UZI63" s="48"/>
      <c r="UZJ63" s="48"/>
      <c r="UZK63" s="48"/>
      <c r="UZL63" s="48"/>
      <c r="UZM63" s="48"/>
      <c r="UZN63" s="48"/>
      <c r="UZO63" s="48"/>
      <c r="UZP63" s="48"/>
      <c r="UZQ63" s="48"/>
      <c r="UZR63" s="48"/>
      <c r="UZS63" s="48"/>
      <c r="UZT63" s="48"/>
      <c r="UZU63" s="48"/>
      <c r="UZV63" s="48"/>
      <c r="UZW63" s="48"/>
      <c r="UZX63" s="48"/>
      <c r="UZY63" s="48"/>
      <c r="UZZ63" s="48"/>
      <c r="VAA63" s="48"/>
      <c r="VAB63" s="48"/>
      <c r="VAC63" s="48"/>
      <c r="VAD63" s="48"/>
      <c r="VAE63" s="48"/>
      <c r="VAF63" s="48"/>
      <c r="VAG63" s="48"/>
      <c r="VAH63" s="48"/>
      <c r="VAI63" s="48"/>
      <c r="VAJ63" s="48"/>
      <c r="VAK63" s="48"/>
      <c r="VAL63" s="48"/>
      <c r="VAM63" s="48"/>
      <c r="VAN63" s="48"/>
      <c r="VAO63" s="48"/>
      <c r="VAP63" s="48"/>
      <c r="VAQ63" s="48"/>
      <c r="VAR63" s="48"/>
      <c r="VAS63" s="48"/>
      <c r="VAT63" s="48"/>
      <c r="VAU63" s="48"/>
      <c r="VAV63" s="48"/>
      <c r="VAW63" s="48"/>
      <c r="VAX63" s="48"/>
      <c r="VAY63" s="48"/>
      <c r="VAZ63" s="48"/>
      <c r="VBA63" s="48"/>
      <c r="VBB63" s="48"/>
      <c r="VBC63" s="48"/>
      <c r="VBD63" s="48"/>
      <c r="VBE63" s="48"/>
      <c r="VBF63" s="48"/>
      <c r="VBG63" s="48"/>
      <c r="VBH63" s="48"/>
      <c r="VBI63" s="48"/>
      <c r="VBJ63" s="48"/>
      <c r="VBK63" s="48"/>
      <c r="VBL63" s="48"/>
      <c r="VBM63" s="48"/>
      <c r="VBN63" s="48"/>
      <c r="VBO63" s="48"/>
      <c r="VBP63" s="48"/>
      <c r="VBQ63" s="48"/>
      <c r="VBR63" s="48"/>
      <c r="VBS63" s="48"/>
      <c r="VBT63" s="48"/>
      <c r="VBU63" s="48"/>
      <c r="VBV63" s="48"/>
      <c r="VBW63" s="48"/>
      <c r="VBX63" s="48"/>
      <c r="VBY63" s="48"/>
      <c r="VBZ63" s="48"/>
      <c r="VCA63" s="48"/>
      <c r="VCB63" s="48"/>
      <c r="VCC63" s="48"/>
      <c r="VCD63" s="48"/>
      <c r="VCE63" s="48"/>
      <c r="VCF63" s="48"/>
      <c r="VCG63" s="48"/>
      <c r="VCH63" s="48"/>
      <c r="VCI63" s="48"/>
      <c r="VCJ63" s="48"/>
      <c r="VCK63" s="48"/>
      <c r="VCL63" s="48"/>
      <c r="VCM63" s="48"/>
      <c r="VCN63" s="48"/>
      <c r="VCO63" s="48"/>
      <c r="VCP63" s="48"/>
      <c r="VCQ63" s="48"/>
      <c r="VCR63" s="48"/>
      <c r="VCS63" s="48"/>
      <c r="VCT63" s="48"/>
      <c r="VCU63" s="48"/>
      <c r="VCV63" s="48"/>
      <c r="VCW63" s="48"/>
      <c r="VCX63" s="48"/>
      <c r="VCY63" s="48"/>
      <c r="VCZ63" s="48"/>
      <c r="VDA63" s="48"/>
      <c r="VDB63" s="48"/>
      <c r="VDC63" s="48"/>
      <c r="VDD63" s="48"/>
      <c r="VDE63" s="48"/>
      <c r="VDF63" s="48"/>
      <c r="VDG63" s="48"/>
      <c r="VDH63" s="48"/>
      <c r="VDI63" s="48"/>
      <c r="VDJ63" s="48"/>
      <c r="VDK63" s="48"/>
      <c r="VDL63" s="48"/>
      <c r="VDM63" s="48"/>
      <c r="VDN63" s="48"/>
      <c r="VDO63" s="48"/>
      <c r="VDP63" s="48"/>
      <c r="VDQ63" s="48"/>
      <c r="VDR63" s="48"/>
      <c r="VDS63" s="48"/>
      <c r="VDT63" s="48"/>
      <c r="VDU63" s="48"/>
      <c r="VDV63" s="48"/>
      <c r="VDW63" s="48"/>
      <c r="VDX63" s="48"/>
      <c r="VDY63" s="48"/>
      <c r="VDZ63" s="48"/>
      <c r="VEA63" s="48"/>
      <c r="VEB63" s="48"/>
      <c r="VEC63" s="48"/>
      <c r="VED63" s="48"/>
      <c r="VEE63" s="48"/>
      <c r="VEF63" s="48"/>
      <c r="VEG63" s="48"/>
      <c r="VEH63" s="48"/>
      <c r="VEI63" s="48"/>
      <c r="VEJ63" s="48"/>
      <c r="VEK63" s="48"/>
      <c r="VEL63" s="48"/>
      <c r="VEM63" s="48"/>
      <c r="VEN63" s="48"/>
      <c r="VEO63" s="48"/>
      <c r="VEP63" s="48"/>
      <c r="VEQ63" s="48"/>
      <c r="VER63" s="48"/>
      <c r="VES63" s="48"/>
      <c r="VET63" s="48"/>
      <c r="VEU63" s="48"/>
      <c r="VEV63" s="48"/>
      <c r="VEW63" s="48"/>
      <c r="VEX63" s="48"/>
      <c r="VEY63" s="48"/>
      <c r="VEZ63" s="48"/>
      <c r="VFA63" s="48"/>
      <c r="VFB63" s="48"/>
      <c r="VFC63" s="48"/>
      <c r="VFD63" s="48"/>
      <c r="VFE63" s="48"/>
      <c r="VFF63" s="48"/>
      <c r="VFG63" s="48"/>
      <c r="VFH63" s="48"/>
      <c r="VFI63" s="48"/>
      <c r="VFJ63" s="48"/>
      <c r="VFK63" s="48"/>
      <c r="VFL63" s="48"/>
      <c r="VFM63" s="48"/>
      <c r="VFN63" s="48"/>
      <c r="VFO63" s="48"/>
      <c r="VFP63" s="48"/>
      <c r="VFQ63" s="48"/>
      <c r="VFR63" s="48"/>
      <c r="VFS63" s="48"/>
      <c r="VFT63" s="48"/>
      <c r="VFU63" s="48"/>
      <c r="VFV63" s="48"/>
      <c r="VFW63" s="48"/>
      <c r="VFX63" s="48"/>
      <c r="VFY63" s="48"/>
      <c r="VFZ63" s="48"/>
      <c r="VGA63" s="48"/>
      <c r="VGB63" s="48"/>
      <c r="VGC63" s="48"/>
      <c r="VGD63" s="48"/>
      <c r="VGE63" s="48"/>
      <c r="VGF63" s="48"/>
      <c r="VGG63" s="48"/>
      <c r="VGH63" s="48"/>
      <c r="VGI63" s="48"/>
      <c r="VGJ63" s="48"/>
      <c r="VGK63" s="48"/>
      <c r="VGL63" s="48"/>
      <c r="VGM63" s="48"/>
      <c r="VGN63" s="48"/>
      <c r="VGO63" s="48"/>
      <c r="VGP63" s="48"/>
      <c r="VGQ63" s="48"/>
      <c r="VGR63" s="48"/>
      <c r="VGS63" s="48"/>
      <c r="VGT63" s="48"/>
      <c r="VGU63" s="48"/>
      <c r="VGV63" s="48"/>
      <c r="VGW63" s="48"/>
      <c r="VGX63" s="48"/>
      <c r="VGY63" s="48"/>
      <c r="VGZ63" s="48"/>
      <c r="VHA63" s="48"/>
      <c r="VHB63" s="48"/>
      <c r="VHC63" s="48"/>
      <c r="VHD63" s="48"/>
      <c r="VHE63" s="48"/>
      <c r="VHF63" s="48"/>
      <c r="VHG63" s="48"/>
      <c r="VHH63" s="48"/>
      <c r="VHI63" s="48"/>
      <c r="VHJ63" s="48"/>
      <c r="VHK63" s="48"/>
      <c r="VHL63" s="48"/>
      <c r="VHM63" s="48"/>
      <c r="VHN63" s="48"/>
      <c r="VHO63" s="48"/>
      <c r="VHP63" s="48"/>
      <c r="VHQ63" s="48"/>
      <c r="VHR63" s="48"/>
      <c r="VHS63" s="48"/>
      <c r="VHT63" s="48"/>
      <c r="VHU63" s="48"/>
      <c r="VHV63" s="48"/>
      <c r="VHW63" s="48"/>
      <c r="VHX63" s="48"/>
      <c r="VHY63" s="48"/>
      <c r="VHZ63" s="48"/>
      <c r="VIA63" s="48"/>
      <c r="VIB63" s="48"/>
      <c r="VIC63" s="48"/>
      <c r="VID63" s="48"/>
      <c r="VIE63" s="48"/>
      <c r="VIF63" s="48"/>
      <c r="VIG63" s="48"/>
      <c r="VIH63" s="48"/>
      <c r="VII63" s="48"/>
      <c r="VIJ63" s="48"/>
      <c r="VIK63" s="48"/>
      <c r="VIL63" s="48"/>
      <c r="VIM63" s="48"/>
      <c r="VIN63" s="48"/>
      <c r="VIO63" s="48"/>
      <c r="VIP63" s="48"/>
      <c r="VIQ63" s="48"/>
      <c r="VIR63" s="48"/>
      <c r="VIS63" s="48"/>
      <c r="VIT63" s="48"/>
      <c r="VIU63" s="48"/>
      <c r="VIV63" s="48"/>
      <c r="VIW63" s="48"/>
      <c r="VIX63" s="48"/>
      <c r="VIY63" s="48"/>
      <c r="VIZ63" s="48"/>
      <c r="VJA63" s="48"/>
      <c r="VJB63" s="48"/>
      <c r="VJC63" s="48"/>
      <c r="VJD63" s="48"/>
      <c r="VJE63" s="48"/>
      <c r="VJF63" s="48"/>
      <c r="VJG63" s="48"/>
      <c r="VJH63" s="48"/>
      <c r="VJI63" s="48"/>
      <c r="VJJ63" s="48"/>
      <c r="VJK63" s="48"/>
      <c r="VJL63" s="48"/>
      <c r="VJM63" s="48"/>
      <c r="VJN63" s="48"/>
      <c r="VJO63" s="48"/>
      <c r="VJP63" s="48"/>
      <c r="VJQ63" s="48"/>
      <c r="VJR63" s="48"/>
      <c r="VJS63" s="48"/>
      <c r="VJT63" s="48"/>
      <c r="VJU63" s="48"/>
      <c r="VJV63" s="48"/>
      <c r="VJW63" s="48"/>
      <c r="VJX63" s="48"/>
      <c r="VJY63" s="48"/>
      <c r="VJZ63" s="48"/>
      <c r="VKA63" s="48"/>
      <c r="VKB63" s="48"/>
      <c r="VKC63" s="48"/>
      <c r="VKD63" s="48"/>
      <c r="VKE63" s="48"/>
      <c r="VKF63" s="48"/>
      <c r="VKG63" s="48"/>
      <c r="VKH63" s="48"/>
      <c r="VKI63" s="48"/>
      <c r="VKJ63" s="48"/>
      <c r="VKK63" s="48"/>
      <c r="VKL63" s="48"/>
      <c r="VKM63" s="48"/>
      <c r="VKN63" s="48"/>
      <c r="VKO63" s="48"/>
      <c r="VKP63" s="48"/>
      <c r="VKQ63" s="48"/>
      <c r="VKR63" s="48"/>
      <c r="VKS63" s="48"/>
      <c r="VKT63" s="48"/>
      <c r="VKU63" s="48"/>
      <c r="VKV63" s="48"/>
      <c r="VKW63" s="48"/>
      <c r="VKX63" s="48"/>
      <c r="VKY63" s="48"/>
      <c r="VKZ63" s="48"/>
      <c r="VLA63" s="48"/>
      <c r="VLB63" s="48"/>
      <c r="VLC63" s="48"/>
      <c r="VLD63" s="48"/>
      <c r="VLE63" s="48"/>
      <c r="VLF63" s="48"/>
      <c r="VLG63" s="48"/>
      <c r="VLH63" s="48"/>
      <c r="VLI63" s="48"/>
      <c r="VLJ63" s="48"/>
      <c r="VLK63" s="48"/>
      <c r="VLL63" s="48"/>
      <c r="VLM63" s="48"/>
      <c r="VLN63" s="48"/>
      <c r="VLO63" s="48"/>
      <c r="VLP63" s="48"/>
      <c r="VLQ63" s="48"/>
      <c r="VLR63" s="48"/>
      <c r="VLS63" s="48"/>
      <c r="VLT63" s="48"/>
      <c r="VLU63" s="48"/>
      <c r="VLV63" s="48"/>
      <c r="VLW63" s="48"/>
      <c r="VLX63" s="48"/>
      <c r="VLY63" s="48"/>
      <c r="VLZ63" s="48"/>
      <c r="VMA63" s="48"/>
      <c r="VMB63" s="48"/>
      <c r="VMC63" s="48"/>
      <c r="VMD63" s="48"/>
      <c r="VME63" s="48"/>
      <c r="VMF63" s="48"/>
      <c r="VMG63" s="48"/>
      <c r="VMH63" s="48"/>
      <c r="VMI63" s="48"/>
      <c r="VMJ63" s="48"/>
      <c r="VMK63" s="48"/>
      <c r="VML63" s="48"/>
      <c r="VMM63" s="48"/>
      <c r="VMN63" s="48"/>
      <c r="VMO63" s="48"/>
      <c r="VMP63" s="48"/>
      <c r="VMQ63" s="48"/>
      <c r="VMR63" s="48"/>
      <c r="VMS63" s="48"/>
      <c r="VMT63" s="48"/>
      <c r="VMU63" s="48"/>
      <c r="VMV63" s="48"/>
      <c r="VMW63" s="48"/>
      <c r="VMX63" s="48"/>
      <c r="VMY63" s="48"/>
      <c r="VMZ63" s="48"/>
      <c r="VNA63" s="48"/>
      <c r="VNB63" s="48"/>
      <c r="VNC63" s="48"/>
      <c r="VND63" s="48"/>
      <c r="VNE63" s="48"/>
      <c r="VNF63" s="48"/>
      <c r="VNG63" s="48"/>
      <c r="VNH63" s="48"/>
      <c r="VNI63" s="48"/>
      <c r="VNJ63" s="48"/>
      <c r="VNK63" s="48"/>
      <c r="VNL63" s="48"/>
      <c r="VNM63" s="48"/>
      <c r="VNN63" s="48"/>
      <c r="VNO63" s="48"/>
      <c r="VNP63" s="48"/>
      <c r="VNQ63" s="48"/>
      <c r="VNR63" s="48"/>
      <c r="VNS63" s="48"/>
      <c r="VNT63" s="48"/>
      <c r="VNU63" s="48"/>
      <c r="VNV63" s="48"/>
      <c r="VNW63" s="48"/>
      <c r="VNX63" s="48"/>
      <c r="VNY63" s="48"/>
      <c r="VNZ63" s="48"/>
      <c r="VOA63" s="48"/>
      <c r="VOB63" s="48"/>
      <c r="VOC63" s="48"/>
      <c r="VOD63" s="48"/>
      <c r="VOE63" s="48"/>
      <c r="VOF63" s="48"/>
      <c r="VOG63" s="48"/>
      <c r="VOH63" s="48"/>
      <c r="VOI63" s="48"/>
      <c r="VOJ63" s="48"/>
      <c r="VOK63" s="48"/>
      <c r="VOL63" s="48"/>
      <c r="VOM63" s="48"/>
      <c r="VON63" s="48"/>
      <c r="VOO63" s="48"/>
      <c r="VOP63" s="48"/>
      <c r="VOQ63" s="48"/>
      <c r="VOR63" s="48"/>
      <c r="VOS63" s="48"/>
      <c r="VOT63" s="48"/>
      <c r="VOU63" s="48"/>
      <c r="VOV63" s="48"/>
      <c r="VOW63" s="48"/>
      <c r="VOX63" s="48"/>
      <c r="VOY63" s="48"/>
      <c r="VOZ63" s="48"/>
      <c r="VPA63" s="48"/>
      <c r="VPB63" s="48"/>
      <c r="VPC63" s="48"/>
      <c r="VPD63" s="48"/>
      <c r="VPE63" s="48"/>
      <c r="VPF63" s="48"/>
      <c r="VPG63" s="48"/>
      <c r="VPH63" s="48"/>
      <c r="VPI63" s="48"/>
      <c r="VPJ63" s="48"/>
      <c r="VPK63" s="48"/>
      <c r="VPL63" s="48"/>
      <c r="VPM63" s="48"/>
      <c r="VPN63" s="48"/>
      <c r="VPO63" s="48"/>
      <c r="VPP63" s="48"/>
      <c r="VPQ63" s="48"/>
      <c r="VPR63" s="48"/>
      <c r="VPS63" s="48"/>
      <c r="VPT63" s="48"/>
      <c r="VPU63" s="48"/>
      <c r="VPV63" s="48"/>
      <c r="VPW63" s="48"/>
      <c r="VPX63" s="48"/>
      <c r="VPY63" s="48"/>
      <c r="VPZ63" s="48"/>
      <c r="VQA63" s="48"/>
      <c r="VQB63" s="48"/>
      <c r="VQC63" s="48"/>
      <c r="VQD63" s="48"/>
      <c r="VQE63" s="48"/>
      <c r="VQF63" s="48"/>
      <c r="VQG63" s="48"/>
      <c r="VQH63" s="48"/>
      <c r="VQI63" s="48"/>
      <c r="VQJ63" s="48"/>
      <c r="VQK63" s="48"/>
      <c r="VQL63" s="48"/>
      <c r="VQM63" s="48"/>
      <c r="VQN63" s="48"/>
      <c r="VQO63" s="48"/>
      <c r="VQP63" s="48"/>
      <c r="VQQ63" s="48"/>
      <c r="VQR63" s="48"/>
      <c r="VQS63" s="48"/>
      <c r="VQT63" s="48"/>
      <c r="VQU63" s="48"/>
      <c r="VQV63" s="48"/>
      <c r="VQW63" s="48"/>
      <c r="VQX63" s="48"/>
      <c r="VQY63" s="48"/>
      <c r="VQZ63" s="48"/>
      <c r="VRA63" s="48"/>
      <c r="VRB63" s="48"/>
      <c r="VRC63" s="48"/>
      <c r="VRD63" s="48"/>
      <c r="VRE63" s="48"/>
      <c r="VRF63" s="48"/>
      <c r="VRG63" s="48"/>
      <c r="VRH63" s="48"/>
      <c r="VRI63" s="48"/>
      <c r="VRJ63" s="48"/>
      <c r="VRK63" s="48"/>
      <c r="VRL63" s="48"/>
      <c r="VRM63" s="48"/>
      <c r="VRN63" s="48"/>
      <c r="VRO63" s="48"/>
      <c r="VRP63" s="48"/>
      <c r="VRQ63" s="48"/>
      <c r="VRR63" s="48"/>
      <c r="VRS63" s="48"/>
      <c r="VRT63" s="48"/>
      <c r="VRU63" s="48"/>
      <c r="VRV63" s="48"/>
      <c r="VRW63" s="48"/>
      <c r="VRX63" s="48"/>
      <c r="VRY63" s="48"/>
      <c r="VRZ63" s="48"/>
      <c r="VSA63" s="48"/>
      <c r="VSB63" s="48"/>
      <c r="VSC63" s="48"/>
      <c r="VSD63" s="48"/>
      <c r="VSE63" s="48"/>
      <c r="VSF63" s="48"/>
      <c r="VSG63" s="48"/>
      <c r="VSH63" s="48"/>
      <c r="VSI63" s="48"/>
      <c r="VSJ63" s="48"/>
      <c r="VSK63" s="48"/>
      <c r="VSL63" s="48"/>
      <c r="VSM63" s="48"/>
      <c r="VSN63" s="48"/>
      <c r="VSO63" s="48"/>
      <c r="VSP63" s="48"/>
      <c r="VSQ63" s="48"/>
      <c r="VSR63" s="48"/>
      <c r="VSS63" s="48"/>
      <c r="VST63" s="48"/>
      <c r="VSU63" s="48"/>
      <c r="VSV63" s="48"/>
      <c r="VSW63" s="48"/>
      <c r="VSX63" s="48"/>
      <c r="VSY63" s="48"/>
      <c r="VSZ63" s="48"/>
      <c r="VTA63" s="48"/>
      <c r="VTB63" s="48"/>
      <c r="VTC63" s="48"/>
      <c r="VTD63" s="48"/>
      <c r="VTE63" s="48"/>
      <c r="VTF63" s="48"/>
      <c r="VTG63" s="48"/>
      <c r="VTH63" s="48"/>
      <c r="VTI63" s="48"/>
      <c r="VTJ63" s="48"/>
      <c r="VTK63" s="48"/>
      <c r="VTL63" s="48"/>
      <c r="VTM63" s="48"/>
      <c r="VTN63" s="48"/>
      <c r="VTO63" s="48"/>
      <c r="VTP63" s="48"/>
      <c r="VTQ63" s="48"/>
      <c r="VTR63" s="48"/>
      <c r="VTS63" s="48"/>
      <c r="VTT63" s="48"/>
      <c r="VTU63" s="48"/>
      <c r="VTV63" s="48"/>
      <c r="VTW63" s="48"/>
      <c r="VTX63" s="48"/>
      <c r="VTY63" s="48"/>
      <c r="VTZ63" s="48"/>
      <c r="VUA63" s="48"/>
      <c r="VUB63" s="48"/>
      <c r="VUC63" s="48"/>
      <c r="VUD63" s="48"/>
      <c r="VUE63" s="48"/>
      <c r="VUF63" s="48"/>
      <c r="VUG63" s="48"/>
      <c r="VUH63" s="48"/>
      <c r="VUI63" s="48"/>
      <c r="VUJ63" s="48"/>
      <c r="VUK63" s="48"/>
      <c r="VUL63" s="48"/>
      <c r="VUM63" s="48"/>
      <c r="VUN63" s="48"/>
      <c r="VUO63" s="48"/>
      <c r="VUP63" s="48"/>
      <c r="VUQ63" s="48"/>
      <c r="VUR63" s="48"/>
      <c r="VUS63" s="48"/>
      <c r="VUT63" s="48"/>
      <c r="VUU63" s="48"/>
      <c r="VUV63" s="48"/>
      <c r="VUW63" s="48"/>
      <c r="VUX63" s="48"/>
      <c r="VUY63" s="48"/>
      <c r="VUZ63" s="48"/>
      <c r="VVA63" s="48"/>
      <c r="VVB63" s="48"/>
      <c r="VVC63" s="48"/>
      <c r="VVD63" s="48"/>
      <c r="VVE63" s="48"/>
      <c r="VVF63" s="48"/>
      <c r="VVG63" s="48"/>
      <c r="VVH63" s="48"/>
      <c r="VVI63" s="48"/>
      <c r="VVJ63" s="48"/>
      <c r="VVK63" s="48"/>
      <c r="VVL63" s="48"/>
      <c r="VVM63" s="48"/>
      <c r="VVN63" s="48"/>
      <c r="VVO63" s="48"/>
      <c r="VVP63" s="48"/>
      <c r="VVQ63" s="48"/>
      <c r="VVR63" s="48"/>
      <c r="VVS63" s="48"/>
      <c r="VVT63" s="48"/>
      <c r="VVU63" s="48"/>
      <c r="VVV63" s="48"/>
      <c r="VVW63" s="48"/>
      <c r="VVX63" s="48"/>
      <c r="VVY63" s="48"/>
      <c r="VVZ63" s="48"/>
      <c r="VWA63" s="48"/>
      <c r="VWB63" s="48"/>
      <c r="VWC63" s="48"/>
      <c r="VWD63" s="48"/>
      <c r="VWE63" s="48"/>
      <c r="VWF63" s="48"/>
      <c r="VWG63" s="48"/>
      <c r="VWH63" s="48"/>
      <c r="VWI63" s="48"/>
      <c r="VWJ63" s="48"/>
      <c r="VWK63" s="48"/>
      <c r="VWL63" s="48"/>
      <c r="VWM63" s="48"/>
      <c r="VWN63" s="48"/>
      <c r="VWO63" s="48"/>
      <c r="VWP63" s="48"/>
      <c r="VWQ63" s="48"/>
      <c r="VWR63" s="48"/>
      <c r="VWS63" s="48"/>
      <c r="VWT63" s="48"/>
      <c r="VWU63" s="48"/>
      <c r="VWV63" s="48"/>
      <c r="VWW63" s="48"/>
      <c r="VWX63" s="48"/>
      <c r="VWY63" s="48"/>
      <c r="VWZ63" s="48"/>
      <c r="VXA63" s="48"/>
      <c r="VXB63" s="48"/>
      <c r="VXC63" s="48"/>
      <c r="VXD63" s="48"/>
      <c r="VXE63" s="48"/>
      <c r="VXF63" s="48"/>
      <c r="VXG63" s="48"/>
      <c r="VXH63" s="48"/>
      <c r="VXI63" s="48"/>
      <c r="VXJ63" s="48"/>
      <c r="VXK63" s="48"/>
      <c r="VXL63" s="48"/>
      <c r="VXM63" s="48"/>
      <c r="VXN63" s="48"/>
      <c r="VXO63" s="48"/>
      <c r="VXP63" s="48"/>
      <c r="VXQ63" s="48"/>
      <c r="VXR63" s="48"/>
      <c r="VXS63" s="48"/>
      <c r="VXT63" s="48"/>
      <c r="VXU63" s="48"/>
      <c r="VXV63" s="48"/>
      <c r="VXW63" s="48"/>
      <c r="VXX63" s="48"/>
      <c r="VXY63" s="48"/>
      <c r="VXZ63" s="48"/>
      <c r="VYA63" s="48"/>
      <c r="VYB63" s="48"/>
      <c r="VYC63" s="48"/>
      <c r="VYD63" s="48"/>
      <c r="VYE63" s="48"/>
      <c r="VYF63" s="48"/>
      <c r="VYG63" s="48"/>
      <c r="VYH63" s="48"/>
      <c r="VYI63" s="48"/>
      <c r="VYJ63" s="48"/>
      <c r="VYK63" s="48"/>
      <c r="VYL63" s="48"/>
      <c r="VYM63" s="48"/>
      <c r="VYN63" s="48"/>
      <c r="VYO63" s="48"/>
      <c r="VYP63" s="48"/>
      <c r="VYQ63" s="48"/>
      <c r="VYR63" s="48"/>
      <c r="VYS63" s="48"/>
      <c r="VYT63" s="48"/>
      <c r="VYU63" s="48"/>
      <c r="VYV63" s="48"/>
      <c r="VYW63" s="48"/>
      <c r="VYX63" s="48"/>
      <c r="VYY63" s="48"/>
      <c r="VYZ63" s="48"/>
      <c r="VZA63" s="48"/>
      <c r="VZB63" s="48"/>
      <c r="VZC63" s="48"/>
      <c r="VZD63" s="48"/>
      <c r="VZE63" s="48"/>
      <c r="VZF63" s="48"/>
      <c r="VZG63" s="48"/>
      <c r="VZH63" s="48"/>
      <c r="VZI63" s="48"/>
      <c r="VZJ63" s="48"/>
      <c r="VZK63" s="48"/>
      <c r="VZL63" s="48"/>
      <c r="VZM63" s="48"/>
      <c r="VZN63" s="48"/>
      <c r="VZO63" s="48"/>
      <c r="VZP63" s="48"/>
      <c r="VZQ63" s="48"/>
      <c r="VZR63" s="48"/>
      <c r="VZS63" s="48"/>
      <c r="VZT63" s="48"/>
      <c r="VZU63" s="48"/>
      <c r="VZV63" s="48"/>
      <c r="VZW63" s="48"/>
      <c r="VZX63" s="48"/>
      <c r="VZY63" s="48"/>
      <c r="VZZ63" s="48"/>
      <c r="WAA63" s="48"/>
      <c r="WAB63" s="48"/>
      <c r="WAC63" s="48"/>
      <c r="WAD63" s="48"/>
      <c r="WAE63" s="48"/>
      <c r="WAF63" s="48"/>
      <c r="WAG63" s="48"/>
      <c r="WAH63" s="48"/>
      <c r="WAI63" s="48"/>
      <c r="WAJ63" s="48"/>
      <c r="WAK63" s="48"/>
      <c r="WAL63" s="48"/>
      <c r="WAM63" s="48"/>
      <c r="WAN63" s="48"/>
      <c r="WAO63" s="48"/>
      <c r="WAP63" s="48"/>
      <c r="WAQ63" s="48"/>
      <c r="WAR63" s="48"/>
      <c r="WAS63" s="48"/>
      <c r="WAT63" s="48"/>
      <c r="WAU63" s="48"/>
      <c r="WAV63" s="48"/>
      <c r="WAW63" s="48"/>
      <c r="WAX63" s="48"/>
      <c r="WAY63" s="48"/>
      <c r="WAZ63" s="48"/>
      <c r="WBA63" s="48"/>
      <c r="WBB63" s="48"/>
      <c r="WBC63" s="48"/>
      <c r="WBD63" s="48"/>
      <c r="WBE63" s="48"/>
      <c r="WBF63" s="48"/>
      <c r="WBG63" s="48"/>
      <c r="WBH63" s="48"/>
      <c r="WBI63" s="48"/>
      <c r="WBJ63" s="48"/>
      <c r="WBK63" s="48"/>
      <c r="WBL63" s="48"/>
      <c r="WBM63" s="48"/>
      <c r="WBN63" s="48"/>
      <c r="WBO63" s="48"/>
      <c r="WBP63" s="48"/>
      <c r="WBQ63" s="48"/>
      <c r="WBR63" s="48"/>
      <c r="WBS63" s="48"/>
      <c r="WBT63" s="48"/>
      <c r="WBU63" s="48"/>
      <c r="WBV63" s="48"/>
      <c r="WBW63" s="48"/>
      <c r="WBX63" s="48"/>
      <c r="WBY63" s="48"/>
      <c r="WBZ63" s="48"/>
      <c r="WCA63" s="48"/>
      <c r="WCB63" s="48"/>
      <c r="WCC63" s="48"/>
      <c r="WCD63" s="48"/>
      <c r="WCE63" s="48"/>
      <c r="WCF63" s="48"/>
      <c r="WCG63" s="48"/>
      <c r="WCH63" s="48"/>
      <c r="WCI63" s="48"/>
      <c r="WCJ63" s="48"/>
      <c r="WCK63" s="48"/>
      <c r="WCL63" s="48"/>
      <c r="WCM63" s="48"/>
      <c r="WCN63" s="48"/>
      <c r="WCO63" s="48"/>
      <c r="WCP63" s="48"/>
      <c r="WCQ63" s="48"/>
      <c r="WCR63" s="48"/>
      <c r="WCS63" s="48"/>
      <c r="WCT63" s="48"/>
      <c r="WCU63" s="48"/>
      <c r="WCV63" s="48"/>
      <c r="WCW63" s="48"/>
      <c r="WCX63" s="48"/>
      <c r="WCY63" s="48"/>
      <c r="WCZ63" s="48"/>
      <c r="WDA63" s="48"/>
      <c r="WDB63" s="48"/>
      <c r="WDC63" s="48"/>
      <c r="WDD63" s="48"/>
      <c r="WDE63" s="48"/>
      <c r="WDF63" s="48"/>
      <c r="WDG63" s="48"/>
      <c r="WDH63" s="48"/>
      <c r="WDI63" s="48"/>
      <c r="WDJ63" s="48"/>
      <c r="WDK63" s="48"/>
      <c r="WDL63" s="48"/>
      <c r="WDM63" s="48"/>
      <c r="WDN63" s="48"/>
      <c r="WDO63" s="48"/>
      <c r="WDP63" s="48"/>
      <c r="WDQ63" s="48"/>
      <c r="WDR63" s="48"/>
      <c r="WDS63" s="48"/>
      <c r="WDT63" s="48"/>
      <c r="WDU63" s="48"/>
      <c r="WDV63" s="48"/>
      <c r="WDW63" s="48"/>
      <c r="WDX63" s="48"/>
      <c r="WDY63" s="48"/>
      <c r="WDZ63" s="48"/>
      <c r="WEA63" s="48"/>
      <c r="WEB63" s="48"/>
      <c r="WEC63" s="48"/>
      <c r="WED63" s="48"/>
      <c r="WEE63" s="48"/>
      <c r="WEF63" s="48"/>
      <c r="WEG63" s="48"/>
      <c r="WEH63" s="48"/>
      <c r="WEI63" s="48"/>
      <c r="WEJ63" s="48"/>
      <c r="WEK63" s="48"/>
      <c r="WEL63" s="48"/>
      <c r="WEM63" s="48"/>
      <c r="WEN63" s="48"/>
      <c r="WEO63" s="48"/>
      <c r="WEP63" s="48"/>
      <c r="WEQ63" s="48"/>
      <c r="WER63" s="48"/>
      <c r="WES63" s="48"/>
      <c r="WET63" s="48"/>
      <c r="WEU63" s="48"/>
      <c r="WEV63" s="48"/>
      <c r="WEW63" s="48"/>
      <c r="WEX63" s="48"/>
      <c r="WEY63" s="48"/>
      <c r="WEZ63" s="48"/>
      <c r="WFA63" s="48"/>
      <c r="WFB63" s="48"/>
      <c r="WFC63" s="48"/>
      <c r="WFD63" s="48"/>
      <c r="WFE63" s="48"/>
      <c r="WFF63" s="48"/>
      <c r="WFG63" s="48"/>
      <c r="WFH63" s="48"/>
      <c r="WFI63" s="48"/>
      <c r="WFJ63" s="48"/>
      <c r="WFK63" s="48"/>
      <c r="WFL63" s="48"/>
      <c r="WFM63" s="48"/>
      <c r="WFN63" s="48"/>
      <c r="WFO63" s="48"/>
      <c r="WFP63" s="48"/>
      <c r="WFQ63" s="48"/>
      <c r="WFR63" s="48"/>
      <c r="WFS63" s="48"/>
      <c r="WFT63" s="48"/>
      <c r="WFU63" s="48"/>
      <c r="WFV63" s="48"/>
      <c r="WFW63" s="48"/>
      <c r="WFX63" s="48"/>
      <c r="WFY63" s="48"/>
      <c r="WFZ63" s="48"/>
      <c r="WGA63" s="48"/>
      <c r="WGB63" s="48"/>
      <c r="WGC63" s="48"/>
      <c r="WGD63" s="48"/>
      <c r="WGE63" s="48"/>
      <c r="WGF63" s="48"/>
      <c r="WGG63" s="48"/>
      <c r="WGH63" s="48"/>
      <c r="WGI63" s="48"/>
      <c r="WGJ63" s="48"/>
      <c r="WGK63" s="48"/>
      <c r="WGL63" s="48"/>
      <c r="WGM63" s="48"/>
      <c r="WGN63" s="48"/>
      <c r="WGO63" s="48"/>
      <c r="WGP63" s="48"/>
      <c r="WGQ63" s="48"/>
      <c r="WGR63" s="48"/>
      <c r="WGS63" s="48"/>
      <c r="WGT63" s="48"/>
      <c r="WGU63" s="48"/>
      <c r="WGV63" s="48"/>
      <c r="WGW63" s="48"/>
      <c r="WGX63" s="48"/>
      <c r="WGY63" s="48"/>
      <c r="WGZ63" s="48"/>
      <c r="WHA63" s="48"/>
      <c r="WHB63" s="48"/>
      <c r="WHC63" s="48"/>
      <c r="WHD63" s="48"/>
      <c r="WHE63" s="48"/>
      <c r="WHF63" s="48"/>
      <c r="WHG63" s="48"/>
      <c r="WHH63" s="48"/>
      <c r="WHI63" s="48"/>
      <c r="WHJ63" s="48"/>
      <c r="WHK63" s="48"/>
      <c r="WHL63" s="48"/>
      <c r="WHM63" s="48"/>
      <c r="WHN63" s="48"/>
      <c r="WHO63" s="48"/>
      <c r="WHP63" s="48"/>
      <c r="WHQ63" s="48"/>
      <c r="WHR63" s="48"/>
      <c r="WHS63" s="48"/>
      <c r="WHT63" s="48"/>
      <c r="WHU63" s="48"/>
      <c r="WHV63" s="48"/>
      <c r="WHW63" s="48"/>
      <c r="WHX63" s="48"/>
      <c r="WHY63" s="48"/>
      <c r="WHZ63" s="48"/>
      <c r="WIA63" s="48"/>
      <c r="WIB63" s="48"/>
      <c r="WIC63" s="48"/>
      <c r="WID63" s="48"/>
      <c r="WIE63" s="48"/>
      <c r="WIF63" s="48"/>
      <c r="WIG63" s="48"/>
      <c r="WIH63" s="48"/>
      <c r="WII63" s="48"/>
      <c r="WIJ63" s="48"/>
      <c r="WIK63" s="48"/>
      <c r="WIL63" s="48"/>
      <c r="WIM63" s="48"/>
      <c r="WIN63" s="48"/>
      <c r="WIO63" s="48"/>
      <c r="WIP63" s="48"/>
      <c r="WIQ63" s="48"/>
      <c r="WIR63" s="48"/>
      <c r="WIS63" s="48"/>
      <c r="WIT63" s="48"/>
      <c r="WIU63" s="48"/>
      <c r="WIV63" s="48"/>
      <c r="WIW63" s="48"/>
      <c r="WIX63" s="48"/>
      <c r="WIY63" s="48"/>
      <c r="WIZ63" s="48"/>
      <c r="WJA63" s="48"/>
      <c r="WJB63" s="48"/>
      <c r="WJC63" s="48"/>
      <c r="WJD63" s="48"/>
      <c r="WJE63" s="48"/>
      <c r="WJF63" s="48"/>
      <c r="WJG63" s="48"/>
      <c r="WJH63" s="48"/>
      <c r="WJI63" s="48"/>
      <c r="WJJ63" s="48"/>
      <c r="WJK63" s="48"/>
      <c r="WJL63" s="48"/>
      <c r="WJM63" s="48"/>
      <c r="WJN63" s="48"/>
      <c r="WJO63" s="48"/>
      <c r="WJP63" s="48"/>
      <c r="WJQ63" s="48"/>
      <c r="WJR63" s="48"/>
      <c r="WJS63" s="48"/>
      <c r="WJT63" s="48"/>
      <c r="WJU63" s="48"/>
      <c r="WJV63" s="48"/>
      <c r="WJW63" s="48"/>
      <c r="WJX63" s="48"/>
      <c r="WJY63" s="48"/>
      <c r="WJZ63" s="48"/>
      <c r="WKA63" s="48"/>
      <c r="WKB63" s="48"/>
      <c r="WKC63" s="48"/>
      <c r="WKD63" s="48"/>
      <c r="WKE63" s="48"/>
      <c r="WKF63" s="48"/>
      <c r="WKG63" s="48"/>
      <c r="WKH63" s="48"/>
      <c r="WKI63" s="48"/>
      <c r="WKJ63" s="48"/>
      <c r="WKK63" s="48"/>
      <c r="WKL63" s="48"/>
      <c r="WKM63" s="48"/>
      <c r="WKN63" s="48"/>
      <c r="WKO63" s="48"/>
      <c r="WKP63" s="48"/>
      <c r="WKQ63" s="48"/>
      <c r="WKR63" s="48"/>
      <c r="WKS63" s="48"/>
      <c r="WKT63" s="48"/>
      <c r="WKU63" s="48"/>
      <c r="WKV63" s="48"/>
      <c r="WKW63" s="48"/>
      <c r="WKX63" s="48"/>
      <c r="WKY63" s="48"/>
      <c r="WKZ63" s="48"/>
      <c r="WLA63" s="48"/>
      <c r="WLB63" s="48"/>
      <c r="WLC63" s="48"/>
      <c r="WLD63" s="48"/>
      <c r="WLE63" s="48"/>
      <c r="WLF63" s="48"/>
      <c r="WLG63" s="48"/>
      <c r="WLH63" s="48"/>
      <c r="WLI63" s="48"/>
      <c r="WLJ63" s="48"/>
      <c r="WLK63" s="48"/>
      <c r="WLL63" s="48"/>
      <c r="WLM63" s="48"/>
      <c r="WLN63" s="48"/>
      <c r="WLO63" s="48"/>
      <c r="WLP63" s="48"/>
      <c r="WLQ63" s="48"/>
      <c r="WLR63" s="48"/>
      <c r="WLS63" s="48"/>
      <c r="WLT63" s="48"/>
      <c r="WLU63" s="48"/>
      <c r="WLV63" s="48"/>
      <c r="WLW63" s="48"/>
      <c r="WLX63" s="48"/>
      <c r="WLY63" s="48"/>
      <c r="WLZ63" s="48"/>
      <c r="WMA63" s="48"/>
      <c r="WMB63" s="48"/>
      <c r="WMC63" s="48"/>
      <c r="WMD63" s="48"/>
      <c r="WME63" s="48"/>
      <c r="WMF63" s="48"/>
      <c r="WMG63" s="48"/>
      <c r="WMH63" s="48"/>
      <c r="WMI63" s="48"/>
      <c r="WMJ63" s="48"/>
      <c r="WMK63" s="48"/>
      <c r="WML63" s="48"/>
      <c r="WMM63" s="48"/>
      <c r="WMN63" s="48"/>
      <c r="WMO63" s="48"/>
      <c r="WMP63" s="48"/>
      <c r="WMQ63" s="48"/>
      <c r="WMR63" s="48"/>
      <c r="WMS63" s="48"/>
      <c r="WMT63" s="48"/>
      <c r="WMU63" s="48"/>
      <c r="WMV63" s="48"/>
      <c r="WMW63" s="48"/>
      <c r="WMX63" s="48"/>
      <c r="WMY63" s="48"/>
      <c r="WMZ63" s="48"/>
      <c r="WNA63" s="48"/>
      <c r="WNB63" s="48"/>
      <c r="WNC63" s="48"/>
      <c r="WND63" s="48"/>
      <c r="WNE63" s="48"/>
      <c r="WNF63" s="48"/>
      <c r="WNG63" s="48"/>
      <c r="WNH63" s="48"/>
      <c r="WNI63" s="48"/>
      <c r="WNJ63" s="48"/>
      <c r="WNK63" s="48"/>
      <c r="WNL63" s="48"/>
      <c r="WNM63" s="48"/>
      <c r="WNN63" s="48"/>
      <c r="WNO63" s="48"/>
      <c r="WNP63" s="48"/>
      <c r="WNQ63" s="48"/>
      <c r="WNR63" s="48"/>
      <c r="WNS63" s="48"/>
      <c r="WNT63" s="48"/>
      <c r="WNU63" s="48"/>
      <c r="WNV63" s="48"/>
      <c r="WNW63" s="48"/>
      <c r="WNX63" s="48"/>
      <c r="WNY63" s="48"/>
      <c r="WNZ63" s="48"/>
      <c r="WOA63" s="48"/>
      <c r="WOB63" s="48"/>
      <c r="WOC63" s="48"/>
      <c r="WOD63" s="48"/>
      <c r="WOE63" s="48"/>
      <c r="WOF63" s="48"/>
      <c r="WOG63" s="48"/>
      <c r="WOH63" s="48"/>
      <c r="WOI63" s="48"/>
      <c r="WOJ63" s="48"/>
      <c r="WOK63" s="48"/>
      <c r="WOL63" s="48"/>
      <c r="WOM63" s="48"/>
      <c r="WON63" s="48"/>
      <c r="WOO63" s="48"/>
      <c r="WOP63" s="48"/>
      <c r="WOQ63" s="48"/>
      <c r="WOR63" s="48"/>
      <c r="WOS63" s="48"/>
      <c r="WOT63" s="48"/>
      <c r="WOU63" s="48"/>
      <c r="WOV63" s="48"/>
      <c r="WOW63" s="48"/>
      <c r="WOX63" s="48"/>
      <c r="WOY63" s="48"/>
      <c r="WOZ63" s="48"/>
      <c r="WPA63" s="48"/>
      <c r="WPB63" s="48"/>
      <c r="WPC63" s="48"/>
      <c r="WPD63" s="48"/>
      <c r="WPE63" s="48"/>
      <c r="WPF63" s="48"/>
      <c r="WPG63" s="48"/>
      <c r="WPH63" s="48"/>
      <c r="WPI63" s="48"/>
      <c r="WPJ63" s="48"/>
      <c r="WPK63" s="48"/>
      <c r="WPL63" s="48"/>
      <c r="WPM63" s="48"/>
      <c r="WPN63" s="48"/>
      <c r="WPO63" s="48"/>
      <c r="WPP63" s="48"/>
      <c r="WPQ63" s="48"/>
      <c r="WPR63" s="48"/>
      <c r="WPS63" s="48"/>
      <c r="WPT63" s="48"/>
      <c r="WPU63" s="48"/>
      <c r="WPV63" s="48"/>
      <c r="WPW63" s="48"/>
      <c r="WPX63" s="48"/>
      <c r="WPY63" s="48"/>
      <c r="WPZ63" s="48"/>
      <c r="WQA63" s="48"/>
      <c r="WQB63" s="48"/>
      <c r="WQC63" s="48"/>
      <c r="WQD63" s="48"/>
      <c r="WQE63" s="48"/>
      <c r="WQF63" s="48"/>
      <c r="WQG63" s="48"/>
      <c r="WQH63" s="48"/>
      <c r="WQI63" s="48"/>
      <c r="WQJ63" s="48"/>
      <c r="WQK63" s="48"/>
      <c r="WQL63" s="48"/>
      <c r="WQM63" s="48"/>
      <c r="WQN63" s="48"/>
      <c r="WQO63" s="48"/>
      <c r="WQP63" s="48"/>
      <c r="WQQ63" s="48"/>
      <c r="WQR63" s="48"/>
      <c r="WQS63" s="48"/>
      <c r="WQT63" s="48"/>
      <c r="WQU63" s="48"/>
      <c r="WQV63" s="48"/>
      <c r="WQW63" s="48"/>
      <c r="WQX63" s="48"/>
      <c r="WQY63" s="48"/>
      <c r="WQZ63" s="48"/>
      <c r="WRA63" s="48"/>
      <c r="WRB63" s="48"/>
      <c r="WRC63" s="48"/>
      <c r="WRD63" s="48"/>
      <c r="WRE63" s="48"/>
      <c r="WRF63" s="48"/>
      <c r="WRG63" s="48"/>
      <c r="WRH63" s="48"/>
      <c r="WRI63" s="48"/>
      <c r="WRJ63" s="48"/>
      <c r="WRK63" s="48"/>
      <c r="WRL63" s="48"/>
      <c r="WRM63" s="48"/>
      <c r="WRN63" s="48"/>
      <c r="WRO63" s="48"/>
      <c r="WRP63" s="48"/>
      <c r="WRQ63" s="48"/>
      <c r="WRR63" s="48"/>
      <c r="WRS63" s="48"/>
      <c r="WRT63" s="48"/>
      <c r="WRU63" s="48"/>
      <c r="WRV63" s="48"/>
      <c r="WRW63" s="48"/>
      <c r="WRX63" s="48"/>
      <c r="WRY63" s="48"/>
      <c r="WRZ63" s="48"/>
      <c r="WSA63" s="48"/>
      <c r="WSB63" s="48"/>
      <c r="WSC63" s="48"/>
      <c r="WSD63" s="48"/>
      <c r="WSE63" s="48"/>
      <c r="WSF63" s="48"/>
      <c r="WSG63" s="48"/>
      <c r="WSH63" s="48"/>
      <c r="WSI63" s="48"/>
      <c r="WSJ63" s="48"/>
      <c r="WSK63" s="48"/>
      <c r="WSL63" s="48"/>
      <c r="WSM63" s="48"/>
      <c r="WSN63" s="48"/>
      <c r="WSO63" s="48"/>
      <c r="WSP63" s="48"/>
      <c r="WSQ63" s="48"/>
      <c r="WSR63" s="48"/>
      <c r="WSS63" s="48"/>
      <c r="WST63" s="48"/>
      <c r="WSU63" s="48"/>
      <c r="WSV63" s="48"/>
      <c r="WSW63" s="48"/>
      <c r="WSX63" s="48"/>
      <c r="WSY63" s="48"/>
      <c r="WSZ63" s="48"/>
      <c r="WTA63" s="48"/>
      <c r="WTB63" s="48"/>
      <c r="WTC63" s="48"/>
      <c r="WTD63" s="48"/>
      <c r="WTE63" s="48"/>
      <c r="WTF63" s="48"/>
      <c r="WTG63" s="48"/>
      <c r="WTH63" s="48"/>
      <c r="WTI63" s="48"/>
      <c r="WTJ63" s="48"/>
      <c r="WTK63" s="48"/>
      <c r="WTL63" s="48"/>
      <c r="WTM63" s="48"/>
      <c r="WTN63" s="48"/>
      <c r="WTO63" s="48"/>
      <c r="WTP63" s="48"/>
      <c r="WTQ63" s="48"/>
      <c r="WTR63" s="48"/>
      <c r="WTS63" s="48"/>
      <c r="WTT63" s="48"/>
      <c r="WTU63" s="48"/>
      <c r="WTV63" s="48"/>
      <c r="WTW63" s="48"/>
      <c r="WTX63" s="48"/>
      <c r="WTY63" s="48"/>
      <c r="WTZ63" s="48"/>
      <c r="WUA63" s="48"/>
      <c r="WUB63" s="48"/>
      <c r="WUC63" s="48"/>
      <c r="WUD63" s="48"/>
      <c r="WUE63" s="48"/>
      <c r="WUF63" s="48"/>
      <c r="WUG63" s="48"/>
      <c r="WUH63" s="48"/>
      <c r="WUI63" s="48"/>
      <c r="WUJ63" s="48"/>
      <c r="WUK63" s="48"/>
      <c r="WUL63" s="48"/>
      <c r="WUM63" s="48"/>
      <c r="WUN63" s="48"/>
      <c r="WUO63" s="48"/>
      <c r="WUP63" s="48"/>
      <c r="WUQ63" s="48"/>
      <c r="WUR63" s="48"/>
      <c r="WUS63" s="48"/>
      <c r="WUT63" s="48"/>
      <c r="WUU63" s="48"/>
      <c r="WUV63" s="48"/>
      <c r="WUW63" s="48"/>
      <c r="WUX63" s="48"/>
      <c r="WUY63" s="48"/>
      <c r="WUZ63" s="48"/>
      <c r="WVA63" s="48"/>
      <c r="WVB63" s="48"/>
      <c r="WVC63" s="48"/>
      <c r="WVD63" s="48"/>
      <c r="WVE63" s="48"/>
      <c r="WVF63" s="48"/>
      <c r="WVG63" s="48"/>
      <c r="WVH63" s="48"/>
      <c r="WVI63" s="48"/>
      <c r="WVJ63" s="48"/>
      <c r="WVK63" s="48"/>
      <c r="WVL63" s="48"/>
      <c r="WVM63" s="48"/>
      <c r="WVN63" s="48"/>
      <c r="WVO63" s="48"/>
      <c r="WVP63" s="48"/>
      <c r="WVQ63" s="48"/>
      <c r="WVR63" s="48"/>
      <c r="WVS63" s="48"/>
      <c r="WVT63" s="48"/>
      <c r="WVU63" s="48"/>
      <c r="WVV63" s="48"/>
      <c r="WVW63" s="48"/>
      <c r="WVX63" s="48"/>
      <c r="WVY63" s="48"/>
      <c r="WVZ63" s="48"/>
      <c r="WWA63" s="48"/>
      <c r="WWB63" s="48"/>
      <c r="WWC63" s="48"/>
      <c r="WWD63" s="48"/>
      <c r="WWE63" s="48"/>
      <c r="WWF63" s="48"/>
      <c r="WWG63" s="48"/>
      <c r="WWH63" s="48"/>
      <c r="WWI63" s="48"/>
      <c r="WWJ63" s="48"/>
      <c r="WWK63" s="48"/>
      <c r="WWL63" s="48"/>
      <c r="WWM63" s="48"/>
      <c r="WWN63" s="48"/>
      <c r="WWO63" s="48"/>
      <c r="WWP63" s="48"/>
      <c r="WWQ63" s="48"/>
      <c r="WWR63" s="48"/>
      <c r="WWS63" s="48"/>
      <c r="WWT63" s="48"/>
      <c r="WWU63" s="48"/>
      <c r="WWV63" s="48"/>
      <c r="WWW63" s="48"/>
      <c r="WWX63" s="48"/>
      <c r="WWY63" s="48"/>
      <c r="WWZ63" s="48"/>
      <c r="WXA63" s="48"/>
      <c r="WXB63" s="48"/>
      <c r="WXC63" s="48"/>
      <c r="WXD63" s="48"/>
      <c r="WXE63" s="48"/>
      <c r="WXF63" s="48"/>
      <c r="WXG63" s="48"/>
      <c r="WXH63" s="48"/>
      <c r="WXI63" s="48"/>
      <c r="WXJ63" s="48"/>
      <c r="WXK63" s="48"/>
      <c r="WXL63" s="48"/>
      <c r="WXM63" s="48"/>
      <c r="WXN63" s="48"/>
      <c r="WXO63" s="48"/>
      <c r="WXP63" s="48"/>
      <c r="WXQ63" s="48"/>
      <c r="WXR63" s="48"/>
      <c r="WXS63" s="48"/>
      <c r="WXT63" s="48"/>
      <c r="WXU63" s="48"/>
      <c r="WXV63" s="48"/>
      <c r="WXW63" s="48"/>
      <c r="WXX63" s="48"/>
      <c r="WXY63" s="48"/>
      <c r="WXZ63" s="48"/>
      <c r="WYA63" s="48"/>
      <c r="WYB63" s="48"/>
      <c r="WYC63" s="48"/>
      <c r="WYD63" s="48"/>
      <c r="WYE63" s="48"/>
      <c r="WYF63" s="48"/>
      <c r="WYG63" s="48"/>
      <c r="WYH63" s="48"/>
      <c r="WYI63" s="48"/>
      <c r="WYJ63" s="48"/>
      <c r="WYK63" s="48"/>
      <c r="WYL63" s="48"/>
      <c r="WYM63" s="48"/>
      <c r="WYN63" s="48"/>
      <c r="WYO63" s="48"/>
      <c r="WYP63" s="48"/>
      <c r="WYQ63" s="48"/>
      <c r="WYR63" s="48"/>
      <c r="WYS63" s="48"/>
      <c r="WYT63" s="48"/>
      <c r="WYU63" s="48"/>
      <c r="WYV63" s="48"/>
      <c r="WYW63" s="48"/>
      <c r="WYX63" s="48"/>
      <c r="WYY63" s="48"/>
      <c r="WYZ63" s="48"/>
      <c r="WZA63" s="48"/>
      <c r="WZB63" s="48"/>
      <c r="WZC63" s="48"/>
      <c r="WZD63" s="48"/>
      <c r="WZE63" s="48"/>
      <c r="WZF63" s="48"/>
      <c r="WZG63" s="48"/>
      <c r="WZH63" s="48"/>
      <c r="WZI63" s="48"/>
      <c r="WZJ63" s="48"/>
      <c r="WZK63" s="48"/>
      <c r="WZL63" s="48"/>
      <c r="WZM63" s="48"/>
      <c r="WZN63" s="48"/>
      <c r="WZO63" s="48"/>
      <c r="WZP63" s="48"/>
      <c r="WZQ63" s="48"/>
      <c r="WZR63" s="48"/>
      <c r="WZS63" s="48"/>
      <c r="WZT63" s="48"/>
      <c r="WZU63" s="48"/>
      <c r="WZV63" s="48"/>
      <c r="WZW63" s="48"/>
      <c r="WZX63" s="48"/>
      <c r="WZY63" s="48"/>
      <c r="WZZ63" s="48"/>
      <c r="XAA63" s="48"/>
      <c r="XAB63" s="48"/>
      <c r="XAC63" s="48"/>
      <c r="XAD63" s="48"/>
      <c r="XAE63" s="48"/>
      <c r="XAF63" s="48"/>
      <c r="XAG63" s="48"/>
      <c r="XAH63" s="48"/>
      <c r="XAI63" s="48"/>
      <c r="XAJ63" s="48"/>
      <c r="XAK63" s="48"/>
      <c r="XAL63" s="48"/>
      <c r="XAM63" s="48"/>
      <c r="XAN63" s="48"/>
      <c r="XAO63" s="48"/>
      <c r="XAP63" s="48"/>
      <c r="XAQ63" s="48"/>
      <c r="XAR63" s="48"/>
      <c r="XAS63" s="48"/>
      <c r="XAT63" s="48"/>
      <c r="XAU63" s="48"/>
      <c r="XAV63" s="48"/>
      <c r="XAW63" s="48"/>
      <c r="XAX63" s="48"/>
      <c r="XAY63" s="48"/>
      <c r="XAZ63" s="48"/>
      <c r="XBA63" s="48"/>
      <c r="XBB63" s="48"/>
      <c r="XBC63" s="48"/>
      <c r="XBD63" s="48"/>
      <c r="XBE63" s="48"/>
      <c r="XBF63" s="48"/>
      <c r="XBG63" s="48"/>
      <c r="XBH63" s="48"/>
      <c r="XBI63" s="48"/>
      <c r="XBJ63" s="48"/>
      <c r="XBK63" s="48"/>
      <c r="XBL63" s="48"/>
      <c r="XBM63" s="48"/>
      <c r="XBN63" s="48"/>
      <c r="XBO63" s="48"/>
      <c r="XBP63" s="48"/>
      <c r="XBQ63" s="48"/>
      <c r="XBR63" s="48"/>
      <c r="XBS63" s="48"/>
      <c r="XBT63" s="48"/>
      <c r="XBU63" s="48"/>
      <c r="XBV63" s="48"/>
      <c r="XBW63" s="48"/>
      <c r="XBX63" s="48"/>
      <c r="XBY63" s="48"/>
      <c r="XBZ63" s="48"/>
      <c r="XCA63" s="48"/>
      <c r="XCB63" s="48"/>
      <c r="XCC63" s="48"/>
      <c r="XCD63" s="48"/>
      <c r="XCE63" s="48"/>
      <c r="XCF63" s="48"/>
      <c r="XCG63" s="48"/>
      <c r="XCH63" s="48"/>
      <c r="XCI63" s="48"/>
      <c r="XCJ63" s="48"/>
      <c r="XCK63" s="48"/>
      <c r="XCL63" s="48"/>
      <c r="XCM63" s="48"/>
      <c r="XCN63" s="48"/>
      <c r="XCO63" s="48"/>
      <c r="XCP63" s="48"/>
      <c r="XCQ63" s="48"/>
      <c r="XCR63" s="48"/>
      <c r="XCS63" s="48"/>
      <c r="XCT63" s="48"/>
      <c r="XCU63" s="48"/>
      <c r="XCV63" s="48"/>
      <c r="XCW63" s="48"/>
      <c r="XCX63" s="48"/>
      <c r="XCY63" s="48"/>
      <c r="XCZ63" s="48"/>
      <c r="XDA63" s="48"/>
      <c r="XDB63" s="48"/>
      <c r="XDC63" s="48"/>
      <c r="XDD63" s="48"/>
      <c r="XDE63" s="48"/>
      <c r="XDF63" s="48"/>
      <c r="XDG63" s="48"/>
      <c r="XDH63" s="48"/>
      <c r="XDI63" s="48"/>
      <c r="XDJ63" s="48"/>
      <c r="XDK63" s="48"/>
      <c r="XDL63" s="48"/>
      <c r="XDM63" s="48"/>
      <c r="XDN63" s="48"/>
      <c r="XDO63" s="48"/>
      <c r="XDP63" s="48"/>
      <c r="XDQ63" s="48"/>
      <c r="XDR63" s="48"/>
      <c r="XDS63" s="48"/>
      <c r="XDT63" s="48"/>
      <c r="XDU63" s="48"/>
      <c r="XDV63" s="48"/>
      <c r="XDW63" s="48"/>
      <c r="XDX63" s="48"/>
      <c r="XDY63" s="48"/>
      <c r="XDZ63" s="48"/>
      <c r="XEA63" s="48"/>
      <c r="XEB63" s="48"/>
      <c r="XEC63" s="48"/>
      <c r="XED63" s="48"/>
      <c r="XEE63" s="48"/>
      <c r="XEF63" s="48"/>
      <c r="XEG63" s="48"/>
      <c r="XEH63" s="48"/>
      <c r="XEI63" s="48"/>
      <c r="XEJ63" s="48"/>
      <c r="XEK63" s="48"/>
      <c r="XEL63" s="48"/>
      <c r="XEM63" s="48"/>
      <c r="XEN63" s="48"/>
      <c r="XEO63" s="48"/>
      <c r="XEP63" s="48"/>
      <c r="XEQ63" s="48"/>
      <c r="XER63" s="48"/>
      <c r="XES63" s="48"/>
      <c r="XET63" s="48"/>
      <c r="XEU63" s="48"/>
      <c r="XEV63" s="48"/>
      <c r="XEW63" s="48"/>
      <c r="XEX63" s="48"/>
      <c r="XEY63" s="48"/>
      <c r="XEZ63" s="48"/>
      <c r="XFA63" s="48"/>
      <c r="XFB63" s="48"/>
      <c r="XFC63" s="48"/>
      <c r="XFD63" s="48"/>
    </row>
    <row r="64" spans="1:16384" s="19" customFormat="1" ht="37.5" customHeight="1" x14ac:dyDescent="0.25">
      <c r="A64" s="279" t="s">
        <v>201</v>
      </c>
      <c r="B64" s="281"/>
      <c r="C64" s="280"/>
      <c r="D64" s="2"/>
      <c r="E64" s="2"/>
      <c r="F64" s="2"/>
      <c r="G64" s="69">
        <f>SUM(G65:G79)</f>
        <v>1600000</v>
      </c>
      <c r="H64" s="4"/>
      <c r="I64" s="70"/>
      <c r="J64" s="71"/>
      <c r="K64" s="2"/>
      <c r="L64" s="69">
        <f>SUM(L65:L79)</f>
        <v>431500</v>
      </c>
      <c r="M64" s="2"/>
      <c r="N64" s="2"/>
      <c r="O64" s="2"/>
      <c r="P64" s="2"/>
      <c r="Q64" s="69">
        <f>SUM(Q65:Q79)</f>
        <v>351000</v>
      </c>
      <c r="R64" s="2"/>
      <c r="S64" s="2"/>
      <c r="T64" s="2"/>
      <c r="U64" s="2"/>
      <c r="V64" s="69">
        <f>SUM(V65:V79)</f>
        <v>367500</v>
      </c>
      <c r="W64" s="2"/>
      <c r="X64" s="2"/>
      <c r="Y64" s="2"/>
      <c r="Z64" s="2"/>
      <c r="AA64" s="67">
        <f>SUM(AA65:AA79)</f>
        <v>255000</v>
      </c>
      <c r="AB64" s="2"/>
      <c r="AC64" s="2"/>
      <c r="AD64" s="2"/>
      <c r="AE64" s="2"/>
      <c r="AF64" s="67">
        <f>SUM(AF65:AF79)</f>
        <v>195000</v>
      </c>
      <c r="AG64" s="2"/>
    </row>
    <row r="65" spans="1:33" x14ac:dyDescent="0.25">
      <c r="A65" s="282" t="s">
        <v>125</v>
      </c>
      <c r="B65" s="320" t="s">
        <v>436</v>
      </c>
      <c r="C65" s="224" t="s">
        <v>22</v>
      </c>
      <c r="D65" s="12" t="s">
        <v>84</v>
      </c>
      <c r="E65" s="12">
        <v>4</v>
      </c>
      <c r="F65" s="13">
        <v>25000</v>
      </c>
      <c r="G65" s="46">
        <f t="shared" ref="G65:G79" si="5">L65+Q65+V65+AA65+AF65</f>
        <v>100000</v>
      </c>
      <c r="H65" s="14"/>
      <c r="I65" s="11" t="s">
        <v>84</v>
      </c>
      <c r="J65" s="11">
        <v>4</v>
      </c>
      <c r="K65" s="49">
        <v>25000</v>
      </c>
      <c r="L65" s="50">
        <f>J65*K65</f>
        <v>100000</v>
      </c>
      <c r="M65" s="7"/>
      <c r="N65" s="12"/>
      <c r="O65" s="12"/>
      <c r="P65" s="13"/>
      <c r="Q65" s="42"/>
      <c r="R65" s="13"/>
      <c r="S65" s="6"/>
      <c r="T65" s="6"/>
      <c r="U65" s="7"/>
      <c r="V65" s="43"/>
      <c r="W65" s="7"/>
      <c r="X65" s="12"/>
      <c r="Y65" s="12"/>
      <c r="Z65" s="13"/>
      <c r="AA65" s="33"/>
      <c r="AB65" s="12"/>
      <c r="AC65" s="6"/>
      <c r="AD65" s="6"/>
      <c r="AE65" s="7"/>
      <c r="AF65" s="43"/>
      <c r="AG65" s="7"/>
    </row>
    <row r="66" spans="1:33" x14ac:dyDescent="0.25">
      <c r="A66" s="283"/>
      <c r="B66" s="321"/>
      <c r="C66" s="224" t="s">
        <v>126</v>
      </c>
      <c r="D66" s="12" t="s">
        <v>127</v>
      </c>
      <c r="E66" s="12">
        <v>3</v>
      </c>
      <c r="F66" s="13">
        <v>2000</v>
      </c>
      <c r="G66" s="46">
        <f t="shared" si="5"/>
        <v>6000</v>
      </c>
      <c r="H66" s="14"/>
      <c r="I66" s="11" t="s">
        <v>127</v>
      </c>
      <c r="J66" s="11">
        <v>3</v>
      </c>
      <c r="K66" s="49">
        <v>2000</v>
      </c>
      <c r="L66" s="50">
        <f t="shared" ref="L66:L67" si="6">J66*K66</f>
        <v>6000</v>
      </c>
      <c r="M66" s="7"/>
      <c r="N66" s="12"/>
      <c r="O66" s="12"/>
      <c r="P66" s="13"/>
      <c r="Q66" s="42"/>
      <c r="R66" s="13"/>
      <c r="S66" s="6"/>
      <c r="T66" s="6"/>
      <c r="U66" s="7"/>
      <c r="V66" s="43"/>
      <c r="W66" s="7"/>
      <c r="X66" s="12"/>
      <c r="Y66" s="12"/>
      <c r="Z66" s="13"/>
      <c r="AA66" s="33"/>
      <c r="AB66" s="12"/>
      <c r="AC66" s="6"/>
      <c r="AD66" s="6"/>
      <c r="AE66" s="7"/>
      <c r="AF66" s="43"/>
      <c r="AG66" s="7"/>
    </row>
    <row r="67" spans="1:33" x14ac:dyDescent="0.25">
      <c r="A67" s="283"/>
      <c r="B67" s="321"/>
      <c r="C67" s="224" t="s">
        <v>128</v>
      </c>
      <c r="D67" s="12" t="s">
        <v>129</v>
      </c>
      <c r="E67" s="12">
        <v>60</v>
      </c>
      <c r="F67" s="13">
        <v>300</v>
      </c>
      <c r="G67" s="46">
        <f t="shared" si="5"/>
        <v>18000</v>
      </c>
      <c r="H67" s="14"/>
      <c r="I67" s="11" t="s">
        <v>129</v>
      </c>
      <c r="J67" s="11">
        <v>60</v>
      </c>
      <c r="K67" s="49">
        <v>300</v>
      </c>
      <c r="L67" s="50">
        <f t="shared" si="6"/>
        <v>18000</v>
      </c>
      <c r="M67" s="7"/>
      <c r="N67" s="12"/>
      <c r="O67" s="12"/>
      <c r="P67" s="13"/>
      <c r="Q67" s="42"/>
      <c r="R67" s="13"/>
      <c r="S67" s="6"/>
      <c r="T67" s="6"/>
      <c r="U67" s="7"/>
      <c r="V67" s="43"/>
      <c r="W67" s="7"/>
      <c r="X67" s="12"/>
      <c r="Y67" s="12"/>
      <c r="Z67" s="13"/>
      <c r="AA67" s="33"/>
      <c r="AB67" s="12"/>
      <c r="AC67" s="6"/>
      <c r="AD67" s="6"/>
      <c r="AE67" s="7"/>
      <c r="AF67" s="43"/>
      <c r="AG67" s="7"/>
    </row>
    <row r="68" spans="1:33" ht="25.5" x14ac:dyDescent="0.25">
      <c r="A68" s="283"/>
      <c r="B68" s="321"/>
      <c r="C68" s="224" t="s">
        <v>137</v>
      </c>
      <c r="D68" s="12" t="s">
        <v>141</v>
      </c>
      <c r="E68" s="12">
        <v>1</v>
      </c>
      <c r="F68" s="13">
        <v>60000</v>
      </c>
      <c r="G68" s="46">
        <f t="shared" si="5"/>
        <v>60000</v>
      </c>
      <c r="H68" s="14"/>
      <c r="I68" s="11" t="s">
        <v>141</v>
      </c>
      <c r="J68" s="11">
        <v>1</v>
      </c>
      <c r="K68" s="49">
        <v>30000</v>
      </c>
      <c r="L68" s="51">
        <f>K68</f>
        <v>30000</v>
      </c>
      <c r="M68" s="7"/>
      <c r="N68" s="12" t="s">
        <v>141</v>
      </c>
      <c r="O68" s="12"/>
      <c r="P68" s="13">
        <v>30000</v>
      </c>
      <c r="Q68" s="42">
        <f>P68</f>
        <v>30000</v>
      </c>
      <c r="R68" s="13"/>
      <c r="S68" s="6"/>
      <c r="T68" s="6"/>
      <c r="U68" s="7"/>
      <c r="V68" s="43"/>
      <c r="W68" s="7"/>
      <c r="X68" s="12"/>
      <c r="Y68" s="12"/>
      <c r="Z68" s="13"/>
      <c r="AA68" s="33"/>
      <c r="AB68" s="12"/>
      <c r="AC68" s="6"/>
      <c r="AD68" s="6"/>
      <c r="AE68" s="7"/>
      <c r="AF68" s="43"/>
      <c r="AG68" s="7"/>
    </row>
    <row r="69" spans="1:33" x14ac:dyDescent="0.25">
      <c r="A69" s="283"/>
      <c r="B69" s="321"/>
      <c r="C69" s="224" t="s">
        <v>437</v>
      </c>
      <c r="D69" s="12" t="s">
        <v>442</v>
      </c>
      <c r="E69" s="12">
        <v>4</v>
      </c>
      <c r="F69" s="13">
        <v>10000</v>
      </c>
      <c r="G69" s="46">
        <f t="shared" si="5"/>
        <v>10000</v>
      </c>
      <c r="H69" s="14"/>
      <c r="I69" s="11"/>
      <c r="J69" s="11">
        <v>1</v>
      </c>
      <c r="K69" s="49">
        <v>2500</v>
      </c>
      <c r="L69" s="51">
        <f>K69</f>
        <v>2500</v>
      </c>
      <c r="M69" s="7"/>
      <c r="N69" s="12"/>
      <c r="O69" s="12">
        <v>2</v>
      </c>
      <c r="P69" s="13">
        <v>2500</v>
      </c>
      <c r="Q69" s="42">
        <f>P69*O69</f>
        <v>5000</v>
      </c>
      <c r="R69" s="13"/>
      <c r="S69" s="6"/>
      <c r="T69" s="6">
        <v>1</v>
      </c>
      <c r="U69" s="49">
        <v>2500</v>
      </c>
      <c r="V69" s="43">
        <f>U69</f>
        <v>2500</v>
      </c>
      <c r="W69" s="7"/>
      <c r="X69" s="12"/>
      <c r="Y69" s="12"/>
      <c r="Z69" s="13"/>
      <c r="AA69" s="33"/>
      <c r="AB69" s="12"/>
      <c r="AC69" s="6"/>
      <c r="AD69" s="6"/>
      <c r="AE69" s="7"/>
      <c r="AF69" s="43"/>
      <c r="AG69" s="7"/>
    </row>
    <row r="70" spans="1:33" x14ac:dyDescent="0.25">
      <c r="A70" s="283"/>
      <c r="B70" s="321"/>
      <c r="C70" s="224" t="s">
        <v>138</v>
      </c>
      <c r="D70" s="12" t="s">
        <v>135</v>
      </c>
      <c r="E70" s="12">
        <v>1</v>
      </c>
      <c r="F70" s="13">
        <v>52000</v>
      </c>
      <c r="G70" s="46">
        <f t="shared" si="5"/>
        <v>52000</v>
      </c>
      <c r="H70" s="14"/>
      <c r="I70" s="11" t="s">
        <v>135</v>
      </c>
      <c r="J70" s="11">
        <v>1</v>
      </c>
      <c r="K70" s="49">
        <v>41000</v>
      </c>
      <c r="L70" s="51">
        <f>K70</f>
        <v>41000</v>
      </c>
      <c r="M70" s="7"/>
      <c r="N70" s="12" t="s">
        <v>135</v>
      </c>
      <c r="O70" s="12"/>
      <c r="P70" s="13">
        <v>11000</v>
      </c>
      <c r="Q70" s="42">
        <f>P70</f>
        <v>11000</v>
      </c>
      <c r="R70" s="13"/>
      <c r="S70" s="6"/>
      <c r="T70" s="6"/>
      <c r="U70" s="7"/>
      <c r="V70" s="43"/>
      <c r="W70" s="7"/>
      <c r="X70" s="12"/>
      <c r="Y70" s="12"/>
      <c r="Z70" s="13"/>
      <c r="AA70" s="33"/>
      <c r="AB70" s="12"/>
      <c r="AC70" s="6"/>
      <c r="AD70" s="6"/>
      <c r="AE70" s="7"/>
      <c r="AF70" s="43"/>
      <c r="AG70" s="7"/>
    </row>
    <row r="71" spans="1:33" x14ac:dyDescent="0.25">
      <c r="A71" s="249"/>
      <c r="B71" s="322"/>
      <c r="C71" s="224" t="s">
        <v>446</v>
      </c>
      <c r="D71" s="12" t="s">
        <v>65</v>
      </c>
      <c r="E71" s="12">
        <v>1</v>
      </c>
      <c r="F71" s="13">
        <v>150000</v>
      </c>
      <c r="G71" s="46">
        <f t="shared" si="5"/>
        <v>150000</v>
      </c>
      <c r="H71" s="14"/>
      <c r="I71" s="11"/>
      <c r="J71" s="11"/>
      <c r="K71" s="49">
        <v>50000</v>
      </c>
      <c r="L71" s="51">
        <f>K71</f>
        <v>50000</v>
      </c>
      <c r="M71" s="7"/>
      <c r="N71" s="12"/>
      <c r="O71" s="12"/>
      <c r="P71" s="13">
        <v>50000</v>
      </c>
      <c r="Q71" s="42">
        <f>P71</f>
        <v>50000</v>
      </c>
      <c r="R71" s="13"/>
      <c r="S71" s="6"/>
      <c r="T71" s="6"/>
      <c r="U71" s="7">
        <v>50000</v>
      </c>
      <c r="V71" s="43">
        <f>U71</f>
        <v>50000</v>
      </c>
      <c r="W71" s="7"/>
      <c r="X71" s="12"/>
      <c r="Y71" s="12"/>
      <c r="Z71" s="13"/>
      <c r="AA71" s="33"/>
      <c r="AB71" s="12"/>
      <c r="AC71" s="6"/>
      <c r="AD71" s="6"/>
      <c r="AE71" s="7"/>
      <c r="AF71" s="43"/>
      <c r="AG71" s="7"/>
    </row>
    <row r="72" spans="1:33" x14ac:dyDescent="0.25">
      <c r="A72" s="282" t="s">
        <v>452</v>
      </c>
      <c r="B72" s="308" t="s">
        <v>441</v>
      </c>
      <c r="C72" s="224" t="s">
        <v>134</v>
      </c>
      <c r="D72" s="12" t="s">
        <v>130</v>
      </c>
      <c r="E72" s="12">
        <v>5</v>
      </c>
      <c r="F72" s="13">
        <v>50000</v>
      </c>
      <c r="G72" s="46">
        <f t="shared" si="5"/>
        <v>250000</v>
      </c>
      <c r="H72" s="14"/>
      <c r="I72" s="6" t="s">
        <v>141</v>
      </c>
      <c r="J72" s="6">
        <v>1</v>
      </c>
      <c r="K72" s="49">
        <v>50000</v>
      </c>
      <c r="L72" s="43">
        <f>K72</f>
        <v>50000</v>
      </c>
      <c r="M72" s="7"/>
      <c r="N72" s="12" t="s">
        <v>141</v>
      </c>
      <c r="O72" s="12">
        <v>1</v>
      </c>
      <c r="P72" s="13">
        <v>50000</v>
      </c>
      <c r="Q72" s="46">
        <f>O72*P72</f>
        <v>50000</v>
      </c>
      <c r="R72" s="13"/>
      <c r="S72" s="11" t="s">
        <v>141</v>
      </c>
      <c r="T72" s="11">
        <v>1</v>
      </c>
      <c r="U72" s="49">
        <v>50000</v>
      </c>
      <c r="V72" s="51">
        <f>T72*U72</f>
        <v>50000</v>
      </c>
      <c r="W72" s="7"/>
      <c r="X72" s="12" t="s">
        <v>141</v>
      </c>
      <c r="Y72" s="12">
        <v>1</v>
      </c>
      <c r="Z72" s="13">
        <v>50000</v>
      </c>
      <c r="AA72" s="46">
        <f>Y72*Z72</f>
        <v>50000</v>
      </c>
      <c r="AB72" s="12"/>
      <c r="AC72" s="11" t="s">
        <v>141</v>
      </c>
      <c r="AD72" s="11">
        <v>1</v>
      </c>
      <c r="AE72" s="49">
        <v>50000</v>
      </c>
      <c r="AF72" s="51">
        <f>AD72*AE72</f>
        <v>50000</v>
      </c>
      <c r="AG72" s="7"/>
    </row>
    <row r="73" spans="1:33" x14ac:dyDescent="0.25">
      <c r="A73" s="283"/>
      <c r="B73" s="309"/>
      <c r="C73" s="224" t="s">
        <v>131</v>
      </c>
      <c r="D73" s="12" t="s">
        <v>127</v>
      </c>
      <c r="E73" s="12">
        <v>5</v>
      </c>
      <c r="F73" s="13">
        <v>2000</v>
      </c>
      <c r="G73" s="46">
        <f t="shared" si="5"/>
        <v>10000</v>
      </c>
      <c r="H73" s="14"/>
      <c r="I73" s="6"/>
      <c r="J73" s="6"/>
      <c r="K73" s="6"/>
      <c r="L73" s="43"/>
      <c r="M73" s="7"/>
      <c r="N73" s="12" t="s">
        <v>127</v>
      </c>
      <c r="O73" s="12">
        <v>1</v>
      </c>
      <c r="P73" s="13">
        <v>2000</v>
      </c>
      <c r="Q73" s="46">
        <f t="shared" ref="Q73" si="7">O73*P73</f>
        <v>2000</v>
      </c>
      <c r="R73" s="12"/>
      <c r="S73" s="11" t="s">
        <v>127</v>
      </c>
      <c r="T73" s="11">
        <v>1</v>
      </c>
      <c r="U73" s="49">
        <v>2000</v>
      </c>
      <c r="V73" s="50">
        <f t="shared" ref="V73" si="8">T73*U73</f>
        <v>2000</v>
      </c>
      <c r="W73" s="7"/>
      <c r="X73" s="12" t="s">
        <v>127</v>
      </c>
      <c r="Y73" s="12">
        <v>1</v>
      </c>
      <c r="Z73" s="13">
        <v>2000</v>
      </c>
      <c r="AA73" s="46">
        <f t="shared" ref="AA73" si="9">Y73*Z73</f>
        <v>2000</v>
      </c>
      <c r="AB73" s="12"/>
      <c r="AC73" s="11" t="s">
        <v>127</v>
      </c>
      <c r="AD73" s="11">
        <v>2</v>
      </c>
      <c r="AE73" s="49">
        <v>2000</v>
      </c>
      <c r="AF73" s="50">
        <f t="shared" ref="AF73" si="10">AD73*AE73</f>
        <v>4000</v>
      </c>
      <c r="AG73" s="7"/>
    </row>
    <row r="74" spans="1:33" x14ac:dyDescent="0.25">
      <c r="A74" s="283"/>
      <c r="B74" s="309"/>
      <c r="C74" s="150" t="s">
        <v>132</v>
      </c>
      <c r="D74" s="12" t="s">
        <v>129</v>
      </c>
      <c r="E74" s="12">
        <v>150</v>
      </c>
      <c r="F74" s="13">
        <v>300</v>
      </c>
      <c r="G74" s="46">
        <f t="shared" si="5"/>
        <v>45000</v>
      </c>
      <c r="H74" s="14"/>
      <c r="I74" s="6"/>
      <c r="J74" s="6"/>
      <c r="K74" s="6"/>
      <c r="L74" s="43"/>
      <c r="M74" s="7"/>
      <c r="N74" s="12" t="s">
        <v>129</v>
      </c>
      <c r="O74" s="12">
        <v>30</v>
      </c>
      <c r="P74" s="13">
        <v>300</v>
      </c>
      <c r="Q74" s="46">
        <f>O74*P74</f>
        <v>9000</v>
      </c>
      <c r="R74" s="12"/>
      <c r="S74" s="11" t="s">
        <v>129</v>
      </c>
      <c r="T74" s="11">
        <v>30</v>
      </c>
      <c r="U74" s="49">
        <v>300</v>
      </c>
      <c r="V74" s="50">
        <f>T74*U74</f>
        <v>9000</v>
      </c>
      <c r="W74" s="7"/>
      <c r="X74" s="12" t="s">
        <v>129</v>
      </c>
      <c r="Y74" s="12">
        <v>30</v>
      </c>
      <c r="Z74" s="13">
        <v>300</v>
      </c>
      <c r="AA74" s="46">
        <f>Y74*Z74</f>
        <v>9000</v>
      </c>
      <c r="AB74" s="12"/>
      <c r="AC74" s="11" t="s">
        <v>129</v>
      </c>
      <c r="AD74" s="11">
        <v>60</v>
      </c>
      <c r="AE74" s="49">
        <v>300</v>
      </c>
      <c r="AF74" s="50">
        <f>AD74*AE74</f>
        <v>18000</v>
      </c>
      <c r="AG74" s="7"/>
    </row>
    <row r="75" spans="1:33" x14ac:dyDescent="0.25">
      <c r="A75" s="277"/>
      <c r="B75" s="310"/>
      <c r="C75" s="174" t="s">
        <v>437</v>
      </c>
      <c r="D75" s="12" t="s">
        <v>442</v>
      </c>
      <c r="E75" s="12">
        <v>5</v>
      </c>
      <c r="F75" s="13">
        <v>2000</v>
      </c>
      <c r="G75" s="46">
        <f t="shared" si="5"/>
        <v>10000</v>
      </c>
      <c r="H75" s="14"/>
      <c r="I75" s="6"/>
      <c r="J75" s="6">
        <v>1</v>
      </c>
      <c r="K75" s="7">
        <v>2000</v>
      </c>
      <c r="L75" s="43">
        <f>K75*J75</f>
        <v>2000</v>
      </c>
      <c r="M75" s="7"/>
      <c r="N75" s="12" t="s">
        <v>443</v>
      </c>
      <c r="O75" s="12">
        <v>1</v>
      </c>
      <c r="P75" s="13">
        <v>2000</v>
      </c>
      <c r="Q75" s="46">
        <f>O75*P75</f>
        <v>2000</v>
      </c>
      <c r="R75" s="12"/>
      <c r="S75" s="11" t="s">
        <v>443</v>
      </c>
      <c r="T75" s="11">
        <v>1</v>
      </c>
      <c r="U75" s="49">
        <v>2000</v>
      </c>
      <c r="V75" s="51">
        <f>U75*T75</f>
        <v>2000</v>
      </c>
      <c r="W75" s="7"/>
      <c r="X75" s="12" t="s">
        <v>443</v>
      </c>
      <c r="Y75" s="12">
        <v>1</v>
      </c>
      <c r="Z75" s="13">
        <v>2000</v>
      </c>
      <c r="AA75" s="46">
        <f>Z75</f>
        <v>2000</v>
      </c>
      <c r="AB75" s="12"/>
      <c r="AC75" s="11" t="s">
        <v>443</v>
      </c>
      <c r="AD75" s="11">
        <v>1</v>
      </c>
      <c r="AE75" s="49">
        <v>2000</v>
      </c>
      <c r="AF75" s="51">
        <f>AE75</f>
        <v>2000</v>
      </c>
      <c r="AG75" s="7"/>
    </row>
    <row r="76" spans="1:33" x14ac:dyDescent="0.25">
      <c r="A76" s="276" t="s">
        <v>140</v>
      </c>
      <c r="B76" s="308" t="s">
        <v>124</v>
      </c>
      <c r="C76" s="150" t="s">
        <v>453</v>
      </c>
      <c r="D76" s="12" t="s">
        <v>130</v>
      </c>
      <c r="E76" s="12">
        <v>9</v>
      </c>
      <c r="F76" s="13">
        <v>60000</v>
      </c>
      <c r="G76" s="46">
        <f t="shared" si="5"/>
        <v>540000</v>
      </c>
      <c r="H76" s="14"/>
      <c r="I76" s="11" t="s">
        <v>130</v>
      </c>
      <c r="J76" s="11">
        <v>1</v>
      </c>
      <c r="K76" s="49">
        <v>60000</v>
      </c>
      <c r="L76" s="50">
        <f t="shared" ref="L76" si="11">J76*K76</f>
        <v>60000</v>
      </c>
      <c r="M76" s="7"/>
      <c r="N76" s="12" t="s">
        <v>130</v>
      </c>
      <c r="O76" s="12">
        <v>2</v>
      </c>
      <c r="P76" s="13">
        <v>60000</v>
      </c>
      <c r="Q76" s="46">
        <f t="shared" ref="Q76" si="12">O76*P76</f>
        <v>120000</v>
      </c>
      <c r="R76" s="12"/>
      <c r="S76" s="11" t="s">
        <v>130</v>
      </c>
      <c r="T76" s="11">
        <v>3</v>
      </c>
      <c r="U76" s="49">
        <v>60000</v>
      </c>
      <c r="V76" s="50">
        <f t="shared" ref="V76" si="13">T76*U76</f>
        <v>180000</v>
      </c>
      <c r="W76" s="7"/>
      <c r="X76" s="12" t="s">
        <v>130</v>
      </c>
      <c r="Y76" s="12">
        <v>2</v>
      </c>
      <c r="Z76" s="13">
        <v>60000</v>
      </c>
      <c r="AA76" s="46">
        <f t="shared" ref="AA76" si="14">Y76*Z76</f>
        <v>120000</v>
      </c>
      <c r="AB76" s="12"/>
      <c r="AC76" s="11" t="s">
        <v>130</v>
      </c>
      <c r="AD76" s="11">
        <v>1</v>
      </c>
      <c r="AE76" s="49">
        <v>60000</v>
      </c>
      <c r="AF76" s="50">
        <f t="shared" ref="AF76" si="15">AD76*AE76</f>
        <v>60000</v>
      </c>
      <c r="AG76" s="7"/>
    </row>
    <row r="77" spans="1:33" x14ac:dyDescent="0.25">
      <c r="A77" s="284"/>
      <c r="B77" s="309"/>
      <c r="C77" s="150" t="s">
        <v>136</v>
      </c>
      <c r="D77" s="12" t="s">
        <v>127</v>
      </c>
      <c r="E77" s="12">
        <v>9</v>
      </c>
      <c r="F77" s="13">
        <v>2000</v>
      </c>
      <c r="G77" s="46">
        <f t="shared" si="5"/>
        <v>18000</v>
      </c>
      <c r="H77" s="14"/>
      <c r="I77" s="11" t="s">
        <v>127</v>
      </c>
      <c r="J77" s="11">
        <v>2</v>
      </c>
      <c r="K77" s="49">
        <v>2000</v>
      </c>
      <c r="L77" s="50">
        <f>J77*K77</f>
        <v>4000</v>
      </c>
      <c r="M77" s="7"/>
      <c r="N77" s="12" t="s">
        <v>127</v>
      </c>
      <c r="O77" s="12">
        <v>2</v>
      </c>
      <c r="P77" s="13">
        <v>2000</v>
      </c>
      <c r="Q77" s="46">
        <f>O77*P77</f>
        <v>4000</v>
      </c>
      <c r="R77" s="12"/>
      <c r="S77" s="11" t="s">
        <v>127</v>
      </c>
      <c r="T77" s="11">
        <v>2</v>
      </c>
      <c r="U77" s="49">
        <v>2000</v>
      </c>
      <c r="V77" s="50">
        <f>T77*U77</f>
        <v>4000</v>
      </c>
      <c r="W77" s="7"/>
      <c r="X77" s="12" t="s">
        <v>127</v>
      </c>
      <c r="Y77" s="12">
        <v>2</v>
      </c>
      <c r="Z77" s="13">
        <v>2000</v>
      </c>
      <c r="AA77" s="46">
        <f>Y77*Z77</f>
        <v>4000</v>
      </c>
      <c r="AB77" s="12"/>
      <c r="AC77" s="11" t="s">
        <v>127</v>
      </c>
      <c r="AD77" s="11">
        <v>1</v>
      </c>
      <c r="AE77" s="49">
        <v>2000</v>
      </c>
      <c r="AF77" s="50">
        <f>AD77*AE77</f>
        <v>2000</v>
      </c>
      <c r="AG77" s="7"/>
    </row>
    <row r="78" spans="1:33" x14ac:dyDescent="0.25">
      <c r="A78" s="284"/>
      <c r="B78" s="309"/>
      <c r="C78" s="150" t="s">
        <v>139</v>
      </c>
      <c r="D78" s="12" t="s">
        <v>129</v>
      </c>
      <c r="E78" s="12">
        <v>270</v>
      </c>
      <c r="F78" s="13">
        <v>300</v>
      </c>
      <c r="G78" s="46">
        <f t="shared" si="5"/>
        <v>81000</v>
      </c>
      <c r="H78" s="14"/>
      <c r="I78" s="11" t="s">
        <v>129</v>
      </c>
      <c r="J78" s="11">
        <v>60</v>
      </c>
      <c r="K78" s="49">
        <v>300</v>
      </c>
      <c r="L78" s="50">
        <f>J78*K78</f>
        <v>18000</v>
      </c>
      <c r="M78" s="7"/>
      <c r="N78" s="12" t="s">
        <v>129</v>
      </c>
      <c r="O78" s="12">
        <v>60</v>
      </c>
      <c r="P78" s="13">
        <v>300</v>
      </c>
      <c r="Q78" s="46">
        <f>O78*P78</f>
        <v>18000</v>
      </c>
      <c r="R78" s="12"/>
      <c r="S78" s="11" t="s">
        <v>129</v>
      </c>
      <c r="T78" s="11">
        <v>60</v>
      </c>
      <c r="U78" s="49">
        <v>300</v>
      </c>
      <c r="V78" s="50">
        <f>T78*U78</f>
        <v>18000</v>
      </c>
      <c r="W78" s="7"/>
      <c r="X78" s="12" t="s">
        <v>129</v>
      </c>
      <c r="Y78" s="12">
        <v>60</v>
      </c>
      <c r="Z78" s="13">
        <v>300</v>
      </c>
      <c r="AA78" s="46">
        <f>Y78*Z78</f>
        <v>18000</v>
      </c>
      <c r="AB78" s="12"/>
      <c r="AC78" s="11" t="s">
        <v>129</v>
      </c>
      <c r="AD78" s="11">
        <v>30</v>
      </c>
      <c r="AE78" s="49">
        <v>300</v>
      </c>
      <c r="AF78" s="50">
        <f>AD78*AE78</f>
        <v>9000</v>
      </c>
      <c r="AG78" s="7"/>
    </row>
    <row r="79" spans="1:33" x14ac:dyDescent="0.25">
      <c r="A79" s="277"/>
      <c r="B79" s="310"/>
      <c r="C79" s="174" t="s">
        <v>133</v>
      </c>
      <c r="D79" s="14" t="s">
        <v>141</v>
      </c>
      <c r="E79" s="12">
        <v>5</v>
      </c>
      <c r="F79" s="14">
        <v>50000</v>
      </c>
      <c r="G79" s="46">
        <f t="shared" si="5"/>
        <v>250000</v>
      </c>
      <c r="H79" s="14"/>
      <c r="I79" s="52" t="s">
        <v>141</v>
      </c>
      <c r="J79" s="11">
        <v>1</v>
      </c>
      <c r="K79" s="52">
        <v>50000</v>
      </c>
      <c r="L79" s="50">
        <f>J79*K79</f>
        <v>50000</v>
      </c>
      <c r="M79" s="7"/>
      <c r="N79" s="12" t="s">
        <v>141</v>
      </c>
      <c r="O79" s="12">
        <v>1</v>
      </c>
      <c r="P79" s="13">
        <v>50000</v>
      </c>
      <c r="Q79" s="46">
        <f>O79*P79</f>
        <v>50000</v>
      </c>
      <c r="R79" s="12"/>
      <c r="S79" s="52" t="s">
        <v>141</v>
      </c>
      <c r="T79" s="11">
        <v>1</v>
      </c>
      <c r="U79" s="52">
        <v>50000</v>
      </c>
      <c r="V79" s="50">
        <f>T79*U79</f>
        <v>50000</v>
      </c>
      <c r="W79" s="7"/>
      <c r="X79" s="12" t="s">
        <v>141</v>
      </c>
      <c r="Y79" s="12">
        <v>1</v>
      </c>
      <c r="Z79" s="13">
        <v>50000</v>
      </c>
      <c r="AA79" s="46">
        <f>Y79*Z79</f>
        <v>50000</v>
      </c>
      <c r="AB79" s="12"/>
      <c r="AC79" s="52" t="s">
        <v>141</v>
      </c>
      <c r="AD79" s="11">
        <v>1</v>
      </c>
      <c r="AE79" s="49">
        <v>50000</v>
      </c>
      <c r="AF79" s="50">
        <f>AD79*AE79</f>
        <v>50000</v>
      </c>
      <c r="AG79" s="7"/>
    </row>
    <row r="80" spans="1:33" x14ac:dyDescent="0.25">
      <c r="A80" s="279" t="s">
        <v>471</v>
      </c>
      <c r="B80" s="280"/>
      <c r="C80" s="280"/>
      <c r="D80" s="72"/>
      <c r="E80" s="73"/>
      <c r="F80" s="72"/>
      <c r="G80" s="74">
        <f>SUM(G81:G84)</f>
        <v>500000</v>
      </c>
      <c r="H80" s="72"/>
      <c r="I80" s="72"/>
      <c r="J80" s="73"/>
      <c r="K80" s="72"/>
      <c r="L80" s="74">
        <f>SUM(L81:L84)</f>
        <v>290000</v>
      </c>
      <c r="M80" s="75"/>
      <c r="N80" s="73"/>
      <c r="O80" s="73"/>
      <c r="P80" s="73"/>
      <c r="Q80" s="74">
        <f>SUM(Q81:Q84)</f>
        <v>210000</v>
      </c>
      <c r="R80" s="73"/>
      <c r="S80" s="72"/>
      <c r="T80" s="73"/>
      <c r="U80" s="72"/>
      <c r="V80" s="74">
        <f>SUM(V81:V84)</f>
        <v>0</v>
      </c>
      <c r="W80" s="75"/>
      <c r="X80" s="73"/>
      <c r="Y80" s="73"/>
      <c r="Z80" s="73"/>
      <c r="AA80" s="74">
        <f>SUM(AA81:AA84)</f>
        <v>0</v>
      </c>
      <c r="AB80" s="73"/>
      <c r="AC80" s="73"/>
      <c r="AD80" s="73"/>
      <c r="AE80" s="73"/>
      <c r="AF80" s="74">
        <f>SUM(AF81:AF84)</f>
        <v>0</v>
      </c>
      <c r="AG80" s="75"/>
    </row>
    <row r="81" spans="1:33" ht="25.5" x14ac:dyDescent="0.25">
      <c r="A81" s="10" t="s">
        <v>472</v>
      </c>
      <c r="B81" s="10" t="s">
        <v>450</v>
      </c>
      <c r="C81" s="6" t="s">
        <v>449</v>
      </c>
      <c r="D81" s="12" t="s">
        <v>143</v>
      </c>
      <c r="E81" s="12">
        <v>1</v>
      </c>
      <c r="F81" s="13">
        <v>40000</v>
      </c>
      <c r="G81" s="46">
        <f>L81+Q81+V81+AA81+AF81</f>
        <v>40000</v>
      </c>
      <c r="H81" s="14"/>
      <c r="I81" s="6"/>
      <c r="J81" s="6">
        <v>1</v>
      </c>
      <c r="K81" s="7">
        <v>40000</v>
      </c>
      <c r="L81" s="50">
        <f>K81</f>
        <v>40000</v>
      </c>
      <c r="M81" s="7"/>
      <c r="N81" s="12"/>
      <c r="O81" s="12"/>
      <c r="P81" s="13"/>
      <c r="Q81" s="42"/>
      <c r="R81" s="13"/>
      <c r="S81" s="6"/>
      <c r="T81" s="6"/>
      <c r="U81" s="7"/>
      <c r="V81" s="43"/>
      <c r="W81" s="7"/>
      <c r="X81" s="12"/>
      <c r="Y81" s="12"/>
      <c r="Z81" s="13"/>
      <c r="AA81" s="42"/>
      <c r="AB81" s="13"/>
      <c r="AC81" s="6"/>
      <c r="AD81" s="6"/>
      <c r="AE81" s="7"/>
      <c r="AF81" s="43"/>
      <c r="AG81" s="7"/>
    </row>
    <row r="82" spans="1:33" x14ac:dyDescent="0.25">
      <c r="A82" s="276" t="s">
        <v>145</v>
      </c>
      <c r="B82" s="276" t="s">
        <v>144</v>
      </c>
      <c r="C82" s="6" t="s">
        <v>146</v>
      </c>
      <c r="D82" s="12" t="s">
        <v>143</v>
      </c>
      <c r="E82" s="12">
        <v>1</v>
      </c>
      <c r="F82" s="13">
        <v>400000</v>
      </c>
      <c r="G82" s="46">
        <f>L82+Q82</f>
        <v>400000</v>
      </c>
      <c r="H82" s="14"/>
      <c r="I82" s="6"/>
      <c r="J82" s="6">
        <v>1</v>
      </c>
      <c r="K82" s="7">
        <v>200000</v>
      </c>
      <c r="L82" s="51">
        <f>K82</f>
        <v>200000</v>
      </c>
      <c r="M82" s="7"/>
      <c r="N82" s="12"/>
      <c r="O82" s="12"/>
      <c r="P82" s="13">
        <v>200000</v>
      </c>
      <c r="Q82" s="42">
        <f>P82</f>
        <v>200000</v>
      </c>
      <c r="R82" s="13"/>
      <c r="S82" s="6"/>
      <c r="T82" s="6"/>
      <c r="U82" s="6"/>
      <c r="V82" s="43"/>
      <c r="W82" s="7"/>
      <c r="X82" s="12"/>
      <c r="Y82" s="12"/>
      <c r="Z82" s="12"/>
      <c r="AA82" s="42"/>
      <c r="AB82" s="13"/>
      <c r="AC82" s="6"/>
      <c r="AD82" s="6"/>
      <c r="AE82" s="6"/>
      <c r="AF82" s="43"/>
      <c r="AG82" s="7"/>
    </row>
    <row r="83" spans="1:33" x14ac:dyDescent="0.25">
      <c r="A83" s="278"/>
      <c r="B83" s="278"/>
      <c r="C83" s="150" t="s">
        <v>147</v>
      </c>
      <c r="D83" s="12" t="s">
        <v>148</v>
      </c>
      <c r="E83" s="12">
        <v>1</v>
      </c>
      <c r="F83" s="13">
        <v>50000</v>
      </c>
      <c r="G83" s="46">
        <f>L83+Q83+V83+AA83+AF83</f>
        <v>50000</v>
      </c>
      <c r="H83" s="14"/>
      <c r="I83" s="6"/>
      <c r="J83" s="6">
        <v>1</v>
      </c>
      <c r="K83" s="7">
        <v>50000</v>
      </c>
      <c r="L83" s="51">
        <f>K83</f>
        <v>50000</v>
      </c>
      <c r="M83" s="7"/>
      <c r="N83" s="12"/>
      <c r="O83" s="12"/>
      <c r="P83" s="12"/>
      <c r="Q83" s="42"/>
      <c r="R83" s="13"/>
      <c r="S83" s="6"/>
      <c r="T83" s="6"/>
      <c r="U83" s="6"/>
      <c r="V83" s="43"/>
      <c r="W83" s="7"/>
      <c r="X83" s="12"/>
      <c r="Y83" s="12"/>
      <c r="Z83" s="12"/>
      <c r="AA83" s="42"/>
      <c r="AB83" s="13"/>
      <c r="AC83" s="6"/>
      <c r="AD83" s="6"/>
      <c r="AE83" s="6"/>
      <c r="AF83" s="43"/>
      <c r="AG83" s="7"/>
    </row>
    <row r="84" spans="1:33" x14ac:dyDescent="0.25">
      <c r="A84" s="10" t="s">
        <v>149</v>
      </c>
      <c r="B84" s="10" t="s">
        <v>547</v>
      </c>
      <c r="C84" s="6" t="s">
        <v>449</v>
      </c>
      <c r="D84" s="12" t="s">
        <v>143</v>
      </c>
      <c r="E84" s="12">
        <v>1</v>
      </c>
      <c r="F84" s="13">
        <v>10000</v>
      </c>
      <c r="G84" s="46">
        <f>L84+Q84+V84+AA84+AF84</f>
        <v>10000</v>
      </c>
      <c r="H84" s="14"/>
      <c r="I84" s="6"/>
      <c r="J84" s="6"/>
      <c r="K84" s="6"/>
      <c r="L84" s="34"/>
      <c r="M84" s="6"/>
      <c r="N84" s="12" t="s">
        <v>143</v>
      </c>
      <c r="O84" s="12">
        <v>1</v>
      </c>
      <c r="P84" s="13">
        <v>10000</v>
      </c>
      <c r="Q84" s="13">
        <f t="shared" ref="Q84" si="16">O84*P84</f>
        <v>10000</v>
      </c>
      <c r="R84" s="12"/>
      <c r="S84" s="11"/>
      <c r="T84" s="11"/>
      <c r="U84" s="11"/>
      <c r="V84" s="53"/>
      <c r="W84" s="6"/>
      <c r="X84" s="12"/>
      <c r="Y84" s="12"/>
      <c r="Z84" s="12"/>
      <c r="AA84" s="33"/>
      <c r="AB84" s="12"/>
      <c r="AC84" s="11"/>
      <c r="AD84" s="11"/>
      <c r="AE84" s="49"/>
      <c r="AF84" s="50"/>
      <c r="AG84" s="6"/>
    </row>
    <row r="85" spans="1:33" x14ac:dyDescent="0.25">
      <c r="A85" s="279" t="s">
        <v>203</v>
      </c>
      <c r="B85" s="280"/>
      <c r="C85" s="280"/>
      <c r="D85" s="73"/>
      <c r="E85" s="73"/>
      <c r="F85" s="73"/>
      <c r="G85" s="74">
        <f>SUM(G86:G91)</f>
        <v>300000</v>
      </c>
      <c r="H85" s="72"/>
      <c r="I85" s="73"/>
      <c r="J85" s="73"/>
      <c r="K85" s="73"/>
      <c r="L85" s="76">
        <f>SUM(L86:L91)</f>
        <v>208000</v>
      </c>
      <c r="M85" s="73"/>
      <c r="N85" s="73"/>
      <c r="O85" s="73"/>
      <c r="P85" s="73"/>
      <c r="Q85" s="159">
        <f>SUM(Q86:Q91)</f>
        <v>78000</v>
      </c>
      <c r="R85" s="73"/>
      <c r="S85" s="73"/>
      <c r="T85" s="73"/>
      <c r="U85" s="73"/>
      <c r="V85" s="74">
        <f>SUM(V86:V91)</f>
        <v>14000</v>
      </c>
      <c r="W85" s="73"/>
      <c r="X85" s="73"/>
      <c r="Y85" s="73"/>
      <c r="Z85" s="73"/>
      <c r="AA85" s="74">
        <f>SUM(AA86:AA91)</f>
        <v>0</v>
      </c>
      <c r="AB85" s="73"/>
      <c r="AC85" s="73"/>
      <c r="AD85" s="73"/>
      <c r="AE85" s="75"/>
      <c r="AF85" s="74">
        <f>SUM(AF86:AF89)</f>
        <v>0</v>
      </c>
      <c r="AG85" s="73"/>
    </row>
    <row r="86" spans="1:33" ht="25.5" x14ac:dyDescent="0.25">
      <c r="A86" s="305" t="s">
        <v>153</v>
      </c>
      <c r="B86" s="276" t="s">
        <v>150</v>
      </c>
      <c r="C86" s="6" t="s">
        <v>157</v>
      </c>
      <c r="D86" s="12" t="s">
        <v>158</v>
      </c>
      <c r="E86" s="12">
        <v>1</v>
      </c>
      <c r="F86" s="13">
        <v>75000</v>
      </c>
      <c r="G86" s="46">
        <f t="shared" ref="G86:G91" si="17">L86+Q86+V86+AA86+AF86</f>
        <v>75000</v>
      </c>
      <c r="H86" s="14"/>
      <c r="I86" s="11" t="s">
        <v>158</v>
      </c>
      <c r="J86" s="11">
        <v>1</v>
      </c>
      <c r="K86" s="49">
        <v>75000</v>
      </c>
      <c r="L86" s="50">
        <f t="shared" ref="L86:L88" si="18">J86*K86</f>
        <v>75000</v>
      </c>
      <c r="M86" s="6"/>
      <c r="N86" s="12"/>
      <c r="O86" s="12"/>
      <c r="P86" s="12"/>
      <c r="Q86" s="33"/>
      <c r="R86" s="12"/>
      <c r="S86" s="11"/>
      <c r="T86" s="11"/>
      <c r="U86" s="11"/>
      <c r="V86" s="53"/>
      <c r="W86" s="6"/>
      <c r="X86" s="12"/>
      <c r="Y86" s="12"/>
      <c r="Z86" s="12"/>
      <c r="AA86" s="33"/>
      <c r="AB86" s="12"/>
      <c r="AC86" s="11"/>
      <c r="AD86" s="11"/>
      <c r="AE86" s="49"/>
      <c r="AF86" s="50"/>
      <c r="AG86" s="6"/>
    </row>
    <row r="87" spans="1:33" x14ac:dyDescent="0.25">
      <c r="A87" s="306"/>
      <c r="B87" s="284"/>
      <c r="C87" s="6" t="s">
        <v>159</v>
      </c>
      <c r="D87" s="12" t="s">
        <v>158</v>
      </c>
      <c r="E87" s="12">
        <v>1</v>
      </c>
      <c r="F87" s="13">
        <v>113000</v>
      </c>
      <c r="G87" s="46">
        <f t="shared" si="17"/>
        <v>113000</v>
      </c>
      <c r="H87" s="14"/>
      <c r="I87" s="11" t="s">
        <v>158</v>
      </c>
      <c r="J87" s="11">
        <v>1</v>
      </c>
      <c r="K87" s="49">
        <v>113000</v>
      </c>
      <c r="L87" s="50">
        <f t="shared" si="18"/>
        <v>113000</v>
      </c>
      <c r="M87" s="6"/>
      <c r="N87" s="12"/>
      <c r="O87" s="12"/>
      <c r="P87" s="12"/>
      <c r="Q87" s="33"/>
      <c r="R87" s="12"/>
      <c r="S87" s="11"/>
      <c r="T87" s="11"/>
      <c r="U87" s="11"/>
      <c r="V87" s="53"/>
      <c r="W87" s="6"/>
      <c r="X87" s="12"/>
      <c r="Y87" s="12"/>
      <c r="Z87" s="12"/>
      <c r="AA87" s="33"/>
      <c r="AB87" s="12"/>
      <c r="AC87" s="11"/>
      <c r="AD87" s="11"/>
      <c r="AE87" s="49"/>
      <c r="AF87" s="50"/>
      <c r="AG87" s="6"/>
    </row>
    <row r="88" spans="1:33" x14ac:dyDescent="0.25">
      <c r="A88" s="307"/>
      <c r="B88" s="284"/>
      <c r="C88" s="6" t="s">
        <v>108</v>
      </c>
      <c r="D88" s="12" t="s">
        <v>160</v>
      </c>
      <c r="E88" s="12">
        <v>1</v>
      </c>
      <c r="F88" s="13">
        <v>40000</v>
      </c>
      <c r="G88" s="46">
        <f t="shared" si="17"/>
        <v>40000</v>
      </c>
      <c r="H88" s="14"/>
      <c r="I88" s="11" t="s">
        <v>160</v>
      </c>
      <c r="J88" s="11">
        <v>1</v>
      </c>
      <c r="K88" s="49">
        <v>20000</v>
      </c>
      <c r="L88" s="50">
        <f t="shared" si="18"/>
        <v>20000</v>
      </c>
      <c r="M88" s="6"/>
      <c r="N88" s="12" t="s">
        <v>160</v>
      </c>
      <c r="O88" s="12">
        <v>1</v>
      </c>
      <c r="P88" s="13">
        <v>20000</v>
      </c>
      <c r="Q88" s="46">
        <f t="shared" ref="Q88:Q91" si="19">O88*P88</f>
        <v>20000</v>
      </c>
      <c r="R88" s="12"/>
      <c r="S88" s="11"/>
      <c r="T88" s="11"/>
      <c r="U88" s="11"/>
      <c r="V88" s="53"/>
      <c r="W88" s="6"/>
      <c r="X88" s="12"/>
      <c r="Y88" s="12"/>
      <c r="Z88" s="12"/>
      <c r="AA88" s="33"/>
      <c r="AB88" s="12"/>
      <c r="AC88" s="11"/>
      <c r="AD88" s="11"/>
      <c r="AE88" s="49"/>
      <c r="AF88" s="50"/>
      <c r="AG88" s="6"/>
    </row>
    <row r="89" spans="1:33" ht="38.25" x14ac:dyDescent="0.25">
      <c r="A89" s="184" t="s">
        <v>154</v>
      </c>
      <c r="B89" s="10" t="s">
        <v>151</v>
      </c>
      <c r="C89" s="6" t="s">
        <v>161</v>
      </c>
      <c r="D89" s="12" t="s">
        <v>158</v>
      </c>
      <c r="E89" s="12">
        <v>23</v>
      </c>
      <c r="F89" s="13">
        <v>1000</v>
      </c>
      <c r="G89" s="46">
        <f t="shared" si="17"/>
        <v>23000</v>
      </c>
      <c r="H89" s="14"/>
      <c r="I89" s="6"/>
      <c r="J89" s="6"/>
      <c r="K89" s="6"/>
      <c r="L89" s="34"/>
      <c r="M89" s="6"/>
      <c r="N89" s="12" t="s">
        <v>158</v>
      </c>
      <c r="O89" s="12">
        <v>23</v>
      </c>
      <c r="P89" s="13">
        <v>1000</v>
      </c>
      <c r="Q89" s="46">
        <f t="shared" si="19"/>
        <v>23000</v>
      </c>
      <c r="R89" s="12"/>
      <c r="S89" s="11"/>
      <c r="T89" s="11"/>
      <c r="U89" s="49"/>
      <c r="V89" s="50"/>
      <c r="W89" s="6"/>
      <c r="X89" s="12"/>
      <c r="Y89" s="12"/>
      <c r="Z89" s="12"/>
      <c r="AA89" s="33"/>
      <c r="AB89" s="12"/>
      <c r="AC89" s="11"/>
      <c r="AD89" s="11"/>
      <c r="AE89" s="49"/>
      <c r="AF89" s="50"/>
      <c r="AG89" s="6"/>
    </row>
    <row r="90" spans="1:33" ht="25.5" x14ac:dyDescent="0.25">
      <c r="A90" s="184" t="s">
        <v>155</v>
      </c>
      <c r="B90" s="10" t="s">
        <v>152</v>
      </c>
      <c r="C90" s="6" t="s">
        <v>162</v>
      </c>
      <c r="D90" s="12" t="s">
        <v>143</v>
      </c>
      <c r="E90" s="12">
        <v>1</v>
      </c>
      <c r="F90" s="13">
        <v>10000</v>
      </c>
      <c r="G90" s="46">
        <f t="shared" si="17"/>
        <v>10000</v>
      </c>
      <c r="H90" s="14"/>
      <c r="I90" s="6"/>
      <c r="J90" s="6"/>
      <c r="K90" s="6"/>
      <c r="L90" s="34"/>
      <c r="M90" s="6"/>
      <c r="N90" s="12" t="s">
        <v>143</v>
      </c>
      <c r="O90" s="12">
        <v>1</v>
      </c>
      <c r="P90" s="13">
        <v>10000</v>
      </c>
      <c r="Q90" s="46">
        <f t="shared" si="19"/>
        <v>10000</v>
      </c>
      <c r="R90" s="12"/>
      <c r="S90" s="6"/>
      <c r="T90" s="6"/>
      <c r="U90" s="6"/>
      <c r="V90" s="34"/>
      <c r="W90" s="6"/>
      <c r="X90" s="12"/>
      <c r="Y90" s="12"/>
      <c r="Z90" s="12"/>
      <c r="AA90" s="33"/>
      <c r="AB90" s="12"/>
      <c r="AC90" s="6"/>
      <c r="AD90" s="6"/>
      <c r="AE90" s="6"/>
      <c r="AF90" s="34"/>
      <c r="AG90" s="6"/>
    </row>
    <row r="91" spans="1:33" ht="25.5" x14ac:dyDescent="0.25">
      <c r="A91" s="184" t="s">
        <v>156</v>
      </c>
      <c r="B91" s="10" t="s">
        <v>163</v>
      </c>
      <c r="C91" s="6" t="s">
        <v>162</v>
      </c>
      <c r="D91" s="12" t="s">
        <v>143</v>
      </c>
      <c r="E91" s="12">
        <v>1</v>
      </c>
      <c r="F91" s="13">
        <v>39000</v>
      </c>
      <c r="G91" s="46">
        <f t="shared" si="17"/>
        <v>39000</v>
      </c>
      <c r="H91" s="14"/>
      <c r="I91" s="6"/>
      <c r="J91" s="6"/>
      <c r="K91" s="6"/>
      <c r="L91" s="34"/>
      <c r="M91" s="6"/>
      <c r="N91" s="12" t="s">
        <v>143</v>
      </c>
      <c r="O91" s="12">
        <v>1</v>
      </c>
      <c r="P91" s="13">
        <v>25000</v>
      </c>
      <c r="Q91" s="46">
        <f t="shared" si="19"/>
        <v>25000</v>
      </c>
      <c r="R91" s="12"/>
      <c r="S91" s="6" t="s">
        <v>143</v>
      </c>
      <c r="T91" s="6">
        <v>1</v>
      </c>
      <c r="U91" s="185">
        <v>14000</v>
      </c>
      <c r="V91" s="173">
        <f>U91</f>
        <v>14000</v>
      </c>
      <c r="W91" s="6"/>
      <c r="X91" s="12"/>
      <c r="Y91" s="12"/>
      <c r="Z91" s="13"/>
      <c r="AA91" s="46"/>
      <c r="AB91" s="12"/>
      <c r="AC91" s="6"/>
      <c r="AD91" s="6"/>
      <c r="AE91" s="6"/>
      <c r="AF91" s="34"/>
      <c r="AG91" s="6"/>
    </row>
    <row r="92" spans="1:33" ht="33.75" customHeight="1" x14ac:dyDescent="0.25">
      <c r="A92" s="279" t="s">
        <v>558</v>
      </c>
      <c r="B92" s="280"/>
      <c r="C92" s="280"/>
      <c r="D92" s="73"/>
      <c r="E92" s="73"/>
      <c r="F92" s="75"/>
      <c r="G92" s="74">
        <f>SUM(G93:G119)</f>
        <v>1660000</v>
      </c>
      <c r="H92" s="72"/>
      <c r="I92" s="73"/>
      <c r="J92" s="73"/>
      <c r="K92" s="73"/>
      <c r="L92" s="74">
        <f>SUM(L93:L119)</f>
        <v>327250</v>
      </c>
      <c r="M92" s="73"/>
      <c r="N92" s="73"/>
      <c r="O92" s="73"/>
      <c r="P92" s="73"/>
      <c r="Q92" s="159">
        <f>SUM(Q93:Q119)</f>
        <v>1278545</v>
      </c>
      <c r="R92" s="73"/>
      <c r="S92" s="73"/>
      <c r="T92" s="73"/>
      <c r="U92" s="73"/>
      <c r="V92" s="74">
        <f>SUM(V93:V119)</f>
        <v>54205</v>
      </c>
      <c r="W92" s="73"/>
      <c r="X92" s="73"/>
      <c r="Y92" s="73"/>
      <c r="Z92" s="73"/>
      <c r="AA92" s="74">
        <f>SUM(AA93:AA119)</f>
        <v>0</v>
      </c>
      <c r="AB92" s="73"/>
      <c r="AC92" s="73"/>
      <c r="AD92" s="73"/>
      <c r="AE92" s="73"/>
      <c r="AF92" s="74">
        <f>SUM(AF93:AF119)</f>
        <v>0</v>
      </c>
      <c r="AG92" s="73"/>
    </row>
    <row r="93" spans="1:33" x14ac:dyDescent="0.2">
      <c r="A93" s="314" t="s">
        <v>197</v>
      </c>
      <c r="B93" s="276" t="s">
        <v>170</v>
      </c>
      <c r="C93" s="66"/>
      <c r="D93" s="12"/>
      <c r="E93" s="12"/>
      <c r="F93" s="13"/>
      <c r="G93" s="46"/>
      <c r="H93" s="14"/>
      <c r="I93" s="6"/>
      <c r="J93" s="6"/>
      <c r="K93" s="6"/>
      <c r="L93" s="34"/>
      <c r="M93" s="6"/>
      <c r="N93" s="12"/>
      <c r="O93" s="12"/>
      <c r="P93" s="12"/>
      <c r="Q93" s="33"/>
      <c r="R93" s="12"/>
      <c r="S93" s="6"/>
      <c r="T93" s="6"/>
      <c r="U93" s="6"/>
      <c r="V93" s="34"/>
      <c r="W93" s="6"/>
      <c r="X93" s="12"/>
      <c r="Y93" s="12"/>
      <c r="Z93" s="12"/>
      <c r="AA93" s="33"/>
      <c r="AB93" s="12"/>
      <c r="AC93" s="6"/>
      <c r="AD93" s="6"/>
      <c r="AE93" s="6"/>
      <c r="AF93" s="34"/>
      <c r="AG93" s="6"/>
    </row>
    <row r="94" spans="1:33" x14ac:dyDescent="0.25">
      <c r="A94" s="317"/>
      <c r="B94" s="284"/>
      <c r="C94" s="54" t="s">
        <v>171</v>
      </c>
      <c r="D94" s="12"/>
      <c r="E94" s="12"/>
      <c r="F94" s="13"/>
      <c r="G94" s="46"/>
      <c r="H94" s="14"/>
      <c r="I94" s="6"/>
      <c r="J94" s="6"/>
      <c r="K94" s="6"/>
      <c r="L94" s="34"/>
      <c r="M94" s="6"/>
      <c r="N94" s="12"/>
      <c r="O94" s="12"/>
      <c r="P94" s="12"/>
      <c r="Q94" s="33"/>
      <c r="R94" s="12"/>
      <c r="S94" s="6"/>
      <c r="T94" s="6"/>
      <c r="U94" s="6"/>
      <c r="V94" s="34"/>
      <c r="W94" s="6"/>
      <c r="X94" s="12"/>
      <c r="Y94" s="12"/>
      <c r="Z94" s="12"/>
      <c r="AA94" s="33"/>
      <c r="AB94" s="12"/>
      <c r="AC94" s="6"/>
      <c r="AD94" s="6"/>
      <c r="AE94" s="6"/>
      <c r="AF94" s="34"/>
      <c r="AG94" s="6"/>
    </row>
    <row r="95" spans="1:33" x14ac:dyDescent="0.25">
      <c r="A95" s="317"/>
      <c r="B95" s="284"/>
      <c r="C95" s="224" t="s">
        <v>191</v>
      </c>
      <c r="D95" s="12" t="s">
        <v>143</v>
      </c>
      <c r="E95" s="12">
        <v>1</v>
      </c>
      <c r="F95" s="13">
        <v>206250</v>
      </c>
      <c r="G95" s="46">
        <f>L95+Q95+V95+AA95+AF95</f>
        <v>206250</v>
      </c>
      <c r="H95" s="14"/>
      <c r="I95" s="11" t="s">
        <v>143</v>
      </c>
      <c r="J95" s="11">
        <v>1</v>
      </c>
      <c r="K95" s="49">
        <v>56250</v>
      </c>
      <c r="L95" s="50">
        <f>J95*K95</f>
        <v>56250</v>
      </c>
      <c r="M95" s="6"/>
      <c r="N95" s="12" t="s">
        <v>143</v>
      </c>
      <c r="O95" s="12">
        <v>1</v>
      </c>
      <c r="P95" s="13">
        <v>150000</v>
      </c>
      <c r="Q95" s="46">
        <f>O95*P95</f>
        <v>150000</v>
      </c>
      <c r="R95" s="12"/>
      <c r="S95" s="6"/>
      <c r="T95" s="6"/>
      <c r="U95" s="6"/>
      <c r="V95" s="34"/>
      <c r="W95" s="6"/>
      <c r="X95" s="12"/>
      <c r="Y95" s="12"/>
      <c r="Z95" s="12"/>
      <c r="AA95" s="33"/>
      <c r="AB95" s="12"/>
      <c r="AC95" s="6"/>
      <c r="AD95" s="6"/>
      <c r="AE95" s="6"/>
      <c r="AF95" s="34"/>
      <c r="AG95" s="6"/>
    </row>
    <row r="96" spans="1:33" x14ac:dyDescent="0.25">
      <c r="A96" s="317"/>
      <c r="B96" s="284"/>
      <c r="C96" s="224" t="s">
        <v>126</v>
      </c>
      <c r="D96" s="12" t="s">
        <v>127</v>
      </c>
      <c r="E96" s="12">
        <v>6</v>
      </c>
      <c r="F96" s="13">
        <v>2000</v>
      </c>
      <c r="G96" s="46">
        <f t="shared" ref="G96:G118" si="20">L96+Q96+V96+AA96+AF96</f>
        <v>12000</v>
      </c>
      <c r="H96" s="14"/>
      <c r="I96" s="11" t="s">
        <v>127</v>
      </c>
      <c r="J96" s="11">
        <v>3</v>
      </c>
      <c r="K96" s="49">
        <v>2000</v>
      </c>
      <c r="L96" s="50">
        <f>K96*J96</f>
        <v>6000</v>
      </c>
      <c r="M96" s="6"/>
      <c r="N96" s="12" t="s">
        <v>127</v>
      </c>
      <c r="O96" s="12">
        <v>3</v>
      </c>
      <c r="P96" s="13">
        <v>2000</v>
      </c>
      <c r="Q96" s="46">
        <f>P96*O96</f>
        <v>6000</v>
      </c>
      <c r="R96" s="12"/>
      <c r="S96" s="6"/>
      <c r="T96" s="6"/>
      <c r="U96" s="6"/>
      <c r="V96" s="34"/>
      <c r="W96" s="6"/>
      <c r="X96" s="12"/>
      <c r="Y96" s="12"/>
      <c r="Z96" s="12"/>
      <c r="AA96" s="33"/>
      <c r="AB96" s="12"/>
      <c r="AC96" s="6"/>
      <c r="AD96" s="6"/>
      <c r="AE96" s="6"/>
      <c r="AF96" s="34"/>
      <c r="AG96" s="6"/>
    </row>
    <row r="97" spans="1:33" x14ac:dyDescent="0.25">
      <c r="A97" s="317"/>
      <c r="B97" s="284"/>
      <c r="C97" s="224" t="s">
        <v>192</v>
      </c>
      <c r="D97" s="12" t="s">
        <v>129</v>
      </c>
      <c r="E97" s="12">
        <v>80</v>
      </c>
      <c r="F97" s="13">
        <v>300</v>
      </c>
      <c r="G97" s="46">
        <f t="shared" si="20"/>
        <v>24000</v>
      </c>
      <c r="H97" s="14"/>
      <c r="I97" s="11" t="s">
        <v>129</v>
      </c>
      <c r="J97" s="11">
        <v>40</v>
      </c>
      <c r="K97" s="49">
        <v>300</v>
      </c>
      <c r="L97" s="50">
        <f>K97*J97</f>
        <v>12000</v>
      </c>
      <c r="M97" s="6"/>
      <c r="N97" s="12" t="s">
        <v>129</v>
      </c>
      <c r="O97" s="12">
        <v>40</v>
      </c>
      <c r="P97" s="13">
        <v>300</v>
      </c>
      <c r="Q97" s="46">
        <f>P97*O97</f>
        <v>12000</v>
      </c>
      <c r="R97" s="12"/>
      <c r="S97" s="6"/>
      <c r="T97" s="6"/>
      <c r="U97" s="6"/>
      <c r="V97" s="34"/>
      <c r="W97" s="6"/>
      <c r="X97" s="12"/>
      <c r="Y97" s="12"/>
      <c r="Z97" s="12"/>
      <c r="AA97" s="33"/>
      <c r="AB97" s="12"/>
      <c r="AC97" s="6"/>
      <c r="AD97" s="6"/>
      <c r="AE97" s="6"/>
      <c r="AF97" s="34"/>
      <c r="AG97" s="6"/>
    </row>
    <row r="98" spans="1:33" x14ac:dyDescent="0.25">
      <c r="A98" s="317"/>
      <c r="B98" s="284"/>
      <c r="C98" s="224" t="s">
        <v>193</v>
      </c>
      <c r="D98" s="12" t="s">
        <v>84</v>
      </c>
      <c r="E98" s="12">
        <v>12</v>
      </c>
      <c r="F98" s="13">
        <v>20000</v>
      </c>
      <c r="G98" s="46">
        <f>L98+Q98+V98+AA98+AF98</f>
        <v>240000</v>
      </c>
      <c r="H98" s="14"/>
      <c r="I98" s="11" t="s">
        <v>84</v>
      </c>
      <c r="J98" s="11">
        <v>6</v>
      </c>
      <c r="K98" s="49">
        <v>20000</v>
      </c>
      <c r="L98" s="50">
        <f>K98*J98</f>
        <v>120000</v>
      </c>
      <c r="M98" s="6"/>
      <c r="N98" s="12" t="s">
        <v>84</v>
      </c>
      <c r="O98" s="12">
        <v>6</v>
      </c>
      <c r="P98" s="13">
        <v>20000</v>
      </c>
      <c r="Q98" s="46">
        <f>P98*O98</f>
        <v>120000</v>
      </c>
      <c r="R98" s="12"/>
      <c r="S98" s="6"/>
      <c r="T98" s="6"/>
      <c r="U98" s="6"/>
      <c r="V98" s="34"/>
      <c r="W98" s="6"/>
      <c r="X98" s="12"/>
      <c r="Y98" s="12"/>
      <c r="Z98" s="12"/>
      <c r="AA98" s="33"/>
      <c r="AB98" s="12"/>
      <c r="AC98" s="6"/>
      <c r="AD98" s="6"/>
      <c r="AE98" s="6"/>
      <c r="AF98" s="34"/>
      <c r="AG98" s="6"/>
    </row>
    <row r="99" spans="1:33" x14ac:dyDescent="0.25">
      <c r="A99" s="317"/>
      <c r="B99" s="284"/>
      <c r="C99" s="224" t="s">
        <v>194</v>
      </c>
      <c r="D99" s="12" t="s">
        <v>84</v>
      </c>
      <c r="E99" s="12">
        <v>12</v>
      </c>
      <c r="F99" s="13">
        <v>8000</v>
      </c>
      <c r="G99" s="46">
        <f t="shared" si="20"/>
        <v>96000</v>
      </c>
      <c r="H99" s="14"/>
      <c r="I99" s="11" t="s">
        <v>84</v>
      </c>
      <c r="J99" s="11">
        <v>6</v>
      </c>
      <c r="K99" s="49">
        <v>8000</v>
      </c>
      <c r="L99" s="50">
        <f>K99*J99</f>
        <v>48000</v>
      </c>
      <c r="M99" s="6"/>
      <c r="N99" s="12" t="s">
        <v>84</v>
      </c>
      <c r="O99" s="12">
        <v>6</v>
      </c>
      <c r="P99" s="13">
        <v>8000</v>
      </c>
      <c r="Q99" s="46">
        <f>P99*O99</f>
        <v>48000</v>
      </c>
      <c r="R99" s="12"/>
      <c r="S99" s="6"/>
      <c r="T99" s="6"/>
      <c r="U99" s="6"/>
      <c r="V99" s="34"/>
      <c r="W99" s="6"/>
      <c r="X99" s="12"/>
      <c r="Y99" s="12"/>
      <c r="Z99" s="12"/>
      <c r="AA99" s="33"/>
      <c r="AB99" s="12"/>
      <c r="AC99" s="6"/>
      <c r="AD99" s="6"/>
      <c r="AE99" s="6"/>
      <c r="AF99" s="34"/>
      <c r="AG99" s="6"/>
    </row>
    <row r="100" spans="1:33" x14ac:dyDescent="0.25">
      <c r="A100" s="318"/>
      <c r="B100" s="278"/>
      <c r="C100" s="224" t="s">
        <v>172</v>
      </c>
      <c r="D100" s="12" t="s">
        <v>143</v>
      </c>
      <c r="E100" s="12">
        <v>1</v>
      </c>
      <c r="F100" s="13">
        <v>48000</v>
      </c>
      <c r="G100" s="46">
        <f>V100+Q100+AA100+AF100</f>
        <v>48000</v>
      </c>
      <c r="H100" s="14"/>
      <c r="I100" s="6"/>
      <c r="J100" s="6"/>
      <c r="K100" s="6"/>
      <c r="L100" s="6"/>
      <c r="M100" s="6"/>
      <c r="N100" s="12" t="s">
        <v>143</v>
      </c>
      <c r="O100" s="12">
        <v>1</v>
      </c>
      <c r="P100" s="13">
        <v>48000</v>
      </c>
      <c r="Q100" s="46">
        <f>P100*O100</f>
        <v>48000</v>
      </c>
      <c r="R100" s="12"/>
      <c r="S100" s="11"/>
      <c r="T100" s="11"/>
      <c r="U100" s="49"/>
      <c r="V100" s="50"/>
      <c r="W100" s="6"/>
      <c r="X100" s="12"/>
      <c r="Y100" s="12"/>
      <c r="Z100" s="12"/>
      <c r="AA100" s="33"/>
      <c r="AB100" s="12"/>
      <c r="AC100" s="6"/>
      <c r="AD100" s="6"/>
      <c r="AE100" s="6"/>
      <c r="AF100" s="34"/>
      <c r="AG100" s="6"/>
    </row>
    <row r="101" spans="1:33" x14ac:dyDescent="0.25">
      <c r="A101" s="314" t="s">
        <v>198</v>
      </c>
      <c r="B101" s="311" t="s">
        <v>173</v>
      </c>
      <c r="C101" s="54" t="s">
        <v>174</v>
      </c>
      <c r="D101" s="12"/>
      <c r="E101" s="12"/>
      <c r="F101" s="13"/>
      <c r="G101" s="46"/>
      <c r="H101" s="14"/>
      <c r="I101" s="6"/>
      <c r="J101" s="6"/>
      <c r="K101" s="6"/>
      <c r="L101" s="34"/>
      <c r="M101" s="6"/>
      <c r="N101" s="12"/>
      <c r="O101" s="12"/>
      <c r="P101" s="12"/>
      <c r="Q101" s="33"/>
      <c r="R101" s="12"/>
      <c r="S101" s="6"/>
      <c r="T101" s="6"/>
      <c r="U101" s="6"/>
      <c r="V101" s="34"/>
      <c r="W101" s="6"/>
      <c r="X101" s="12"/>
      <c r="Y101" s="12"/>
      <c r="Z101" s="12"/>
      <c r="AA101" s="33"/>
      <c r="AB101" s="12"/>
      <c r="AC101" s="6"/>
      <c r="AD101" s="6"/>
      <c r="AE101" s="6"/>
      <c r="AF101" s="34"/>
      <c r="AG101" s="6"/>
    </row>
    <row r="102" spans="1:33" x14ac:dyDescent="0.25">
      <c r="A102" s="317"/>
      <c r="B102" s="312"/>
      <c r="C102" s="224" t="s">
        <v>175</v>
      </c>
      <c r="D102" s="12" t="s">
        <v>143</v>
      </c>
      <c r="E102" s="12">
        <v>1</v>
      </c>
      <c r="F102" s="13">
        <v>108410</v>
      </c>
      <c r="G102" s="46">
        <f>V102+Q102+AA102+AF102</f>
        <v>108410</v>
      </c>
      <c r="H102" s="14"/>
      <c r="I102" s="6"/>
      <c r="J102" s="6"/>
      <c r="K102" s="6"/>
      <c r="L102" s="34"/>
      <c r="M102" s="6"/>
      <c r="N102" s="13" t="s">
        <v>143</v>
      </c>
      <c r="O102" s="12">
        <v>1</v>
      </c>
      <c r="P102" s="13">
        <v>54205</v>
      </c>
      <c r="Q102" s="46">
        <f>P102</f>
        <v>54205</v>
      </c>
      <c r="R102" s="12"/>
      <c r="S102" s="11" t="s">
        <v>143</v>
      </c>
      <c r="T102" s="11">
        <v>1</v>
      </c>
      <c r="U102" s="49">
        <v>54205</v>
      </c>
      <c r="V102" s="50">
        <f>U102*T102</f>
        <v>54205</v>
      </c>
      <c r="W102" s="6"/>
      <c r="X102" s="12"/>
      <c r="Y102" s="12"/>
      <c r="Z102" s="12"/>
      <c r="AA102" s="33"/>
      <c r="AB102" s="12"/>
      <c r="AC102" s="6"/>
      <c r="AD102" s="6"/>
      <c r="AE102" s="6"/>
      <c r="AF102" s="34"/>
      <c r="AG102" s="6"/>
    </row>
    <row r="103" spans="1:33" x14ac:dyDescent="0.25">
      <c r="A103" s="317"/>
      <c r="B103" s="313" t="s">
        <v>374</v>
      </c>
      <c r="C103" s="224" t="s">
        <v>176</v>
      </c>
      <c r="D103" s="12" t="s">
        <v>158</v>
      </c>
      <c r="E103" s="12">
        <v>1</v>
      </c>
      <c r="F103" s="13">
        <v>99130</v>
      </c>
      <c r="G103" s="46">
        <f>V103+Q103+AA103+AF103</f>
        <v>99130</v>
      </c>
      <c r="H103" s="14"/>
      <c r="I103" s="6"/>
      <c r="J103" s="6"/>
      <c r="K103" s="6"/>
      <c r="L103" s="34"/>
      <c r="M103" s="6"/>
      <c r="N103" s="12" t="s">
        <v>158</v>
      </c>
      <c r="O103" s="12">
        <v>1</v>
      </c>
      <c r="P103" s="13">
        <v>99130</v>
      </c>
      <c r="Q103" s="46">
        <f>P103</f>
        <v>99130</v>
      </c>
      <c r="R103" s="12"/>
      <c r="S103" s="11"/>
      <c r="T103" s="11"/>
      <c r="U103" s="49"/>
      <c r="V103" s="50"/>
      <c r="W103" s="6"/>
      <c r="X103" s="12"/>
      <c r="Y103" s="12"/>
      <c r="Z103" s="12"/>
      <c r="AA103" s="33"/>
      <c r="AB103" s="12"/>
      <c r="AC103" s="6"/>
      <c r="AD103" s="6"/>
      <c r="AE103" s="6"/>
      <c r="AF103" s="34"/>
      <c r="AG103" s="6"/>
    </row>
    <row r="104" spans="1:33" x14ac:dyDescent="0.25">
      <c r="A104" s="318"/>
      <c r="B104" s="312"/>
      <c r="C104" s="224" t="s">
        <v>177</v>
      </c>
      <c r="D104" s="12" t="s">
        <v>158</v>
      </c>
      <c r="E104" s="12">
        <v>1</v>
      </c>
      <c r="F104" s="13">
        <v>33600</v>
      </c>
      <c r="G104" s="46">
        <f>V104+Q104+AA104+AF104</f>
        <v>33600</v>
      </c>
      <c r="H104" s="14"/>
      <c r="I104" s="6"/>
      <c r="J104" s="6"/>
      <c r="K104" s="6"/>
      <c r="L104" s="34"/>
      <c r="M104" s="6"/>
      <c r="N104" s="12" t="s">
        <v>158</v>
      </c>
      <c r="O104" s="12">
        <v>1</v>
      </c>
      <c r="P104" s="13">
        <v>33600</v>
      </c>
      <c r="Q104" s="46">
        <f>P104</f>
        <v>33600</v>
      </c>
      <c r="R104" s="12"/>
      <c r="S104" s="11"/>
      <c r="T104" s="11"/>
      <c r="U104" s="49"/>
      <c r="V104" s="50"/>
      <c r="W104" s="6"/>
      <c r="X104" s="12"/>
      <c r="Y104" s="12"/>
      <c r="Z104" s="12"/>
      <c r="AA104" s="33"/>
      <c r="AB104" s="12"/>
      <c r="AC104" s="6"/>
      <c r="AD104" s="6"/>
      <c r="AE104" s="6"/>
      <c r="AF104" s="34"/>
      <c r="AG104" s="6"/>
    </row>
    <row r="105" spans="1:33" x14ac:dyDescent="0.25">
      <c r="A105" s="314" t="s">
        <v>199</v>
      </c>
      <c r="B105" s="276" t="s">
        <v>178</v>
      </c>
      <c r="C105" s="54" t="s">
        <v>179</v>
      </c>
      <c r="D105" s="12"/>
      <c r="E105" s="12"/>
      <c r="F105" s="13"/>
      <c r="G105" s="46"/>
      <c r="H105" s="14"/>
      <c r="I105" s="6"/>
      <c r="J105" s="6"/>
      <c r="K105" s="6"/>
      <c r="L105" s="34"/>
      <c r="M105" s="6"/>
      <c r="N105" s="12"/>
      <c r="O105" s="12"/>
      <c r="P105" s="12"/>
      <c r="Q105" s="33"/>
      <c r="R105" s="12"/>
      <c r="S105" s="6"/>
      <c r="T105" s="6"/>
      <c r="U105" s="6"/>
      <c r="V105" s="34"/>
      <c r="W105" s="6"/>
      <c r="X105" s="12"/>
      <c r="Y105" s="12"/>
      <c r="Z105" s="12"/>
      <c r="AA105" s="33"/>
      <c r="AB105" s="12"/>
      <c r="AC105" s="6"/>
      <c r="AD105" s="6"/>
      <c r="AE105" s="6"/>
      <c r="AF105" s="34"/>
      <c r="AG105" s="6"/>
    </row>
    <row r="106" spans="1:33" x14ac:dyDescent="0.25">
      <c r="A106" s="319"/>
      <c r="B106" s="284"/>
      <c r="C106" s="150" t="s">
        <v>180</v>
      </c>
      <c r="D106" s="12" t="s">
        <v>195</v>
      </c>
      <c r="E106" s="12">
        <v>1</v>
      </c>
      <c r="F106" s="13">
        <v>62400</v>
      </c>
      <c r="G106" s="46">
        <f>Q106</f>
        <v>62400</v>
      </c>
      <c r="H106" s="14"/>
      <c r="I106" s="6"/>
      <c r="J106" s="6"/>
      <c r="K106" s="6"/>
      <c r="L106" s="34"/>
      <c r="M106" s="6"/>
      <c r="N106" s="12" t="s">
        <v>484</v>
      </c>
      <c r="O106" s="12">
        <v>1</v>
      </c>
      <c r="P106" s="13">
        <v>62400</v>
      </c>
      <c r="Q106" s="46">
        <f>P106</f>
        <v>62400</v>
      </c>
      <c r="R106" s="12"/>
      <c r="S106" s="150"/>
      <c r="T106" s="150"/>
      <c r="U106" s="151"/>
      <c r="V106" s="152"/>
      <c r="W106" s="6"/>
      <c r="X106" s="12"/>
      <c r="Y106" s="12"/>
      <c r="Z106" s="12"/>
      <c r="AA106" s="33"/>
      <c r="AB106" s="12"/>
      <c r="AC106" s="6"/>
      <c r="AD106" s="6"/>
      <c r="AE106" s="6"/>
      <c r="AF106" s="34"/>
      <c r="AG106" s="6"/>
    </row>
    <row r="107" spans="1:33" x14ac:dyDescent="0.25">
      <c r="A107" s="319"/>
      <c r="B107" s="284"/>
      <c r="C107" s="150" t="s">
        <v>181</v>
      </c>
      <c r="D107" s="12" t="s">
        <v>195</v>
      </c>
      <c r="E107" s="12">
        <v>1</v>
      </c>
      <c r="F107" s="13">
        <v>30000</v>
      </c>
      <c r="G107" s="46">
        <f>Q107</f>
        <v>30000</v>
      </c>
      <c r="H107" s="14"/>
      <c r="I107" s="6"/>
      <c r="J107" s="6"/>
      <c r="K107" s="6"/>
      <c r="L107" s="34"/>
      <c r="M107" s="6"/>
      <c r="N107" s="12" t="s">
        <v>484</v>
      </c>
      <c r="O107" s="12">
        <v>1</v>
      </c>
      <c r="P107" s="13">
        <v>30000</v>
      </c>
      <c r="Q107" s="46">
        <f t="shared" ref="Q107:Q109" si="21">P107</f>
        <v>30000</v>
      </c>
      <c r="R107" s="12"/>
      <c r="S107" s="150"/>
      <c r="T107" s="150"/>
      <c r="U107" s="151"/>
      <c r="V107" s="152"/>
      <c r="W107" s="6"/>
      <c r="X107" s="12"/>
      <c r="Y107" s="12"/>
      <c r="Z107" s="12"/>
      <c r="AA107" s="33"/>
      <c r="AB107" s="12"/>
      <c r="AC107" s="6"/>
      <c r="AD107" s="6"/>
      <c r="AE107" s="6"/>
      <c r="AF107" s="34"/>
      <c r="AG107" s="6"/>
    </row>
    <row r="108" spans="1:33" x14ac:dyDescent="0.25">
      <c r="A108" s="319"/>
      <c r="B108" s="284"/>
      <c r="C108" s="150" t="s">
        <v>182</v>
      </c>
      <c r="D108" s="12" t="s">
        <v>195</v>
      </c>
      <c r="E108" s="12">
        <v>1</v>
      </c>
      <c r="F108" s="13">
        <v>62500</v>
      </c>
      <c r="G108" s="46">
        <f>Q108</f>
        <v>62500</v>
      </c>
      <c r="H108" s="14"/>
      <c r="I108" s="6"/>
      <c r="J108" s="6"/>
      <c r="K108" s="6"/>
      <c r="L108" s="34"/>
      <c r="M108" s="6"/>
      <c r="N108" s="12" t="s">
        <v>484</v>
      </c>
      <c r="O108" s="12">
        <v>1</v>
      </c>
      <c r="P108" s="13">
        <v>62500</v>
      </c>
      <c r="Q108" s="46">
        <f t="shared" si="21"/>
        <v>62500</v>
      </c>
      <c r="R108" s="12"/>
      <c r="S108" s="150"/>
      <c r="T108" s="150"/>
      <c r="U108" s="151"/>
      <c r="V108" s="152"/>
      <c r="W108" s="6"/>
      <c r="X108" s="12"/>
      <c r="Y108" s="12"/>
      <c r="Z108" s="12"/>
      <c r="AA108" s="33"/>
      <c r="AB108" s="12"/>
      <c r="AC108" s="6"/>
      <c r="AD108" s="6"/>
      <c r="AE108" s="6"/>
      <c r="AF108" s="34"/>
      <c r="AG108" s="6"/>
    </row>
    <row r="109" spans="1:33" x14ac:dyDescent="0.25">
      <c r="A109" s="319"/>
      <c r="B109" s="284"/>
      <c r="C109" s="150" t="s">
        <v>183</v>
      </c>
      <c r="D109" s="12" t="s">
        <v>195</v>
      </c>
      <c r="E109" s="12">
        <v>1</v>
      </c>
      <c r="F109" s="13">
        <v>50000</v>
      </c>
      <c r="G109" s="46">
        <f>Q109+V109+AA109+AF109</f>
        <v>50000</v>
      </c>
      <c r="H109" s="14"/>
      <c r="I109" s="6"/>
      <c r="J109" s="6"/>
      <c r="K109" s="6"/>
      <c r="L109" s="34"/>
      <c r="M109" s="6"/>
      <c r="N109" s="12" t="s">
        <v>484</v>
      </c>
      <c r="O109" s="12">
        <v>1</v>
      </c>
      <c r="P109" s="13">
        <v>50000</v>
      </c>
      <c r="Q109" s="46">
        <f t="shared" si="21"/>
        <v>50000</v>
      </c>
      <c r="R109" s="12"/>
      <c r="S109" s="6"/>
      <c r="T109" s="6"/>
      <c r="U109" s="151"/>
      <c r="V109" s="152"/>
      <c r="W109" s="6"/>
      <c r="X109" s="12"/>
      <c r="Y109" s="12"/>
      <c r="Z109" s="12"/>
      <c r="AA109" s="33"/>
      <c r="AB109" s="12"/>
      <c r="AC109" s="6"/>
      <c r="AD109" s="6"/>
      <c r="AE109" s="6"/>
      <c r="AF109" s="34"/>
      <c r="AG109" s="6"/>
    </row>
    <row r="110" spans="1:33" x14ac:dyDescent="0.25">
      <c r="A110" s="319"/>
      <c r="B110" s="284"/>
      <c r="C110" s="34" t="s">
        <v>184</v>
      </c>
      <c r="D110" s="12"/>
      <c r="E110" s="12"/>
      <c r="F110" s="13"/>
      <c r="G110" s="46"/>
      <c r="H110" s="14"/>
      <c r="I110" s="6"/>
      <c r="J110" s="6"/>
      <c r="K110" s="6"/>
      <c r="L110" s="34"/>
      <c r="M110" s="6"/>
      <c r="N110" s="12"/>
      <c r="O110" s="12"/>
      <c r="P110" s="12"/>
      <c r="Q110" s="33"/>
      <c r="R110" s="12"/>
      <c r="S110" s="6"/>
      <c r="T110" s="6"/>
      <c r="U110" s="6"/>
      <c r="V110" s="34"/>
      <c r="W110" s="6"/>
      <c r="X110" s="12"/>
      <c r="Y110" s="12"/>
      <c r="Z110" s="12"/>
      <c r="AA110" s="33"/>
      <c r="AB110" s="12"/>
      <c r="AC110" s="6"/>
      <c r="AD110" s="6"/>
      <c r="AE110" s="6"/>
      <c r="AF110" s="34"/>
      <c r="AG110" s="6"/>
    </row>
    <row r="111" spans="1:33" x14ac:dyDescent="0.25">
      <c r="A111" s="319"/>
      <c r="B111" s="284"/>
      <c r="C111" s="6" t="s">
        <v>185</v>
      </c>
      <c r="D111" s="12" t="s">
        <v>195</v>
      </c>
      <c r="E111" s="12">
        <v>1</v>
      </c>
      <c r="F111" s="13">
        <v>45800</v>
      </c>
      <c r="G111" s="46">
        <f t="shared" si="20"/>
        <v>45800</v>
      </c>
      <c r="H111" s="14"/>
      <c r="I111" s="6"/>
      <c r="J111" s="6"/>
      <c r="K111" s="6"/>
      <c r="L111" s="34"/>
      <c r="M111" s="6"/>
      <c r="N111" s="12" t="s">
        <v>195</v>
      </c>
      <c r="O111" s="12">
        <v>1</v>
      </c>
      <c r="P111" s="13">
        <v>45800</v>
      </c>
      <c r="Q111" s="46">
        <f>P111*O111</f>
        <v>45800</v>
      </c>
      <c r="R111" s="12"/>
      <c r="S111" s="6"/>
      <c r="T111" s="6"/>
      <c r="U111" s="6"/>
      <c r="V111" s="34"/>
      <c r="W111" s="6"/>
      <c r="X111" s="12"/>
      <c r="Y111" s="12"/>
      <c r="Z111" s="12"/>
      <c r="AA111" s="33"/>
      <c r="AB111" s="12"/>
      <c r="AC111" s="6"/>
      <c r="AD111" s="6"/>
      <c r="AE111" s="6"/>
      <c r="AF111" s="34"/>
      <c r="AG111" s="6"/>
    </row>
    <row r="112" spans="1:33" x14ac:dyDescent="0.25">
      <c r="A112" s="319"/>
      <c r="B112" s="284"/>
      <c r="C112" s="6" t="s">
        <v>186</v>
      </c>
      <c r="D112" s="12" t="s">
        <v>195</v>
      </c>
      <c r="E112" s="12">
        <v>1</v>
      </c>
      <c r="F112" s="13">
        <v>85794</v>
      </c>
      <c r="G112" s="46">
        <f t="shared" si="20"/>
        <v>85794</v>
      </c>
      <c r="H112" s="14"/>
      <c r="I112" s="11"/>
      <c r="J112" s="11"/>
      <c r="K112" s="49"/>
      <c r="L112" s="50"/>
      <c r="M112" s="6"/>
      <c r="N112" s="12" t="s">
        <v>195</v>
      </c>
      <c r="O112" s="12">
        <v>1</v>
      </c>
      <c r="P112" s="13">
        <v>85794</v>
      </c>
      <c r="Q112" s="46">
        <f>P112*O112</f>
        <v>85794</v>
      </c>
      <c r="R112" s="12"/>
      <c r="S112" s="6"/>
      <c r="T112" s="6"/>
      <c r="U112" s="6"/>
      <c r="V112" s="34"/>
      <c r="W112" s="6"/>
      <c r="X112" s="12"/>
      <c r="Y112" s="12"/>
      <c r="Z112" s="12"/>
      <c r="AA112" s="33"/>
      <c r="AB112" s="12"/>
      <c r="AC112" s="6"/>
      <c r="AD112" s="6"/>
      <c r="AE112" s="6"/>
      <c r="AF112" s="34"/>
      <c r="AG112" s="6"/>
    </row>
    <row r="113" spans="1:33" x14ac:dyDescent="0.25">
      <c r="A113" s="319"/>
      <c r="B113" s="284"/>
      <c r="C113" s="6" t="s">
        <v>196</v>
      </c>
      <c r="D113" s="12" t="s">
        <v>195</v>
      </c>
      <c r="E113" s="12">
        <v>1</v>
      </c>
      <c r="F113" s="13">
        <v>205000</v>
      </c>
      <c r="G113" s="46">
        <f t="shared" si="20"/>
        <v>205000</v>
      </c>
      <c r="H113" s="14"/>
      <c r="I113" s="6"/>
      <c r="J113" s="6"/>
      <c r="K113" s="6"/>
      <c r="L113" s="34"/>
      <c r="M113" s="6"/>
      <c r="N113" s="12" t="s">
        <v>195</v>
      </c>
      <c r="O113" s="12">
        <v>1</v>
      </c>
      <c r="P113" s="13">
        <v>205000</v>
      </c>
      <c r="Q113" s="46">
        <f t="shared" ref="Q113" si="22">P113*O113</f>
        <v>205000</v>
      </c>
      <c r="R113" s="12"/>
      <c r="S113" s="6"/>
      <c r="T113" s="6"/>
      <c r="U113" s="6"/>
      <c r="V113" s="34"/>
      <c r="W113" s="6"/>
      <c r="X113" s="12"/>
      <c r="Y113" s="12"/>
      <c r="Z113" s="12"/>
      <c r="AA113" s="33"/>
      <c r="AB113" s="12"/>
      <c r="AC113" s="6"/>
      <c r="AD113" s="6"/>
      <c r="AE113" s="6"/>
      <c r="AF113" s="34"/>
      <c r="AG113" s="6"/>
    </row>
    <row r="114" spans="1:33" x14ac:dyDescent="0.25">
      <c r="A114" s="319"/>
      <c r="B114" s="284"/>
      <c r="C114" s="34" t="s">
        <v>187</v>
      </c>
      <c r="D114" s="12"/>
      <c r="E114" s="12"/>
      <c r="F114" s="13"/>
      <c r="G114" s="46"/>
      <c r="H114" s="14"/>
      <c r="I114" s="6"/>
      <c r="J114" s="6"/>
      <c r="K114" s="6"/>
      <c r="L114" s="34"/>
      <c r="M114" s="6"/>
      <c r="N114" s="12"/>
      <c r="O114" s="12"/>
      <c r="P114" s="12"/>
      <c r="Q114" s="33"/>
      <c r="R114" s="12"/>
      <c r="S114" s="6"/>
      <c r="T114" s="6"/>
      <c r="U114" s="6"/>
      <c r="V114" s="34"/>
      <c r="W114" s="6"/>
      <c r="X114" s="12"/>
      <c r="Y114" s="12"/>
      <c r="Z114" s="12"/>
      <c r="AA114" s="33"/>
      <c r="AB114" s="12"/>
      <c r="AC114" s="6"/>
      <c r="AD114" s="6"/>
      <c r="AE114" s="6"/>
      <c r="AF114" s="34"/>
      <c r="AG114" s="6"/>
    </row>
    <row r="115" spans="1:33" x14ac:dyDescent="0.25">
      <c r="A115" s="319"/>
      <c r="B115" s="284"/>
      <c r="C115" s="6" t="s">
        <v>188</v>
      </c>
      <c r="D115" s="12" t="s">
        <v>195</v>
      </c>
      <c r="E115" s="12">
        <v>1</v>
      </c>
      <c r="F115" s="13">
        <v>75000</v>
      </c>
      <c r="G115" s="46">
        <f t="shared" si="20"/>
        <v>75000</v>
      </c>
      <c r="H115" s="14"/>
      <c r="I115" s="11"/>
      <c r="J115" s="11"/>
      <c r="K115" s="49"/>
      <c r="L115" s="50"/>
      <c r="M115" s="6"/>
      <c r="N115" s="12" t="s">
        <v>484</v>
      </c>
      <c r="O115" s="12">
        <v>1</v>
      </c>
      <c r="P115" s="13">
        <v>75000</v>
      </c>
      <c r="Q115" s="46">
        <f>P115</f>
        <v>75000</v>
      </c>
      <c r="R115" s="12"/>
      <c r="S115" s="6"/>
      <c r="T115" s="6"/>
      <c r="U115" s="6"/>
      <c r="V115" s="34"/>
      <c r="W115" s="6"/>
      <c r="X115" s="12"/>
      <c r="Y115" s="12"/>
      <c r="Z115" s="12"/>
      <c r="AA115" s="33"/>
      <c r="AB115" s="12"/>
      <c r="AC115" s="6"/>
      <c r="AD115" s="6"/>
      <c r="AE115" s="6"/>
      <c r="AF115" s="34"/>
      <c r="AG115" s="6"/>
    </row>
    <row r="116" spans="1:33" x14ac:dyDescent="0.25">
      <c r="A116" s="315"/>
      <c r="B116" s="278"/>
      <c r="C116" s="6" t="s">
        <v>189</v>
      </c>
      <c r="D116" s="12" t="s">
        <v>195</v>
      </c>
      <c r="E116" s="12">
        <v>1</v>
      </c>
      <c r="F116" s="13">
        <v>91116</v>
      </c>
      <c r="G116" s="46">
        <f t="shared" si="20"/>
        <v>91116</v>
      </c>
      <c r="H116" s="14"/>
      <c r="I116" s="11"/>
      <c r="J116" s="11"/>
      <c r="K116" s="49"/>
      <c r="L116" s="50"/>
      <c r="M116" s="6"/>
      <c r="N116" s="12" t="s">
        <v>484</v>
      </c>
      <c r="O116" s="12">
        <v>1</v>
      </c>
      <c r="P116" s="13">
        <v>91116</v>
      </c>
      <c r="Q116" s="46">
        <f>P116</f>
        <v>91116</v>
      </c>
      <c r="R116" s="12"/>
      <c r="S116" s="6"/>
      <c r="T116" s="6"/>
      <c r="U116" s="6"/>
      <c r="V116" s="34"/>
      <c r="W116" s="6"/>
      <c r="X116" s="12"/>
      <c r="Y116" s="12"/>
      <c r="Z116" s="12"/>
      <c r="AA116" s="33"/>
      <c r="AB116" s="12"/>
      <c r="AC116" s="6"/>
      <c r="AD116" s="6"/>
      <c r="AE116" s="6"/>
      <c r="AF116" s="34"/>
      <c r="AG116" s="6"/>
    </row>
    <row r="117" spans="1:33" x14ac:dyDescent="0.25">
      <c r="A117" s="314" t="s">
        <v>200</v>
      </c>
      <c r="B117" s="276" t="s">
        <v>190</v>
      </c>
      <c r="C117" s="150" t="s">
        <v>126</v>
      </c>
      <c r="D117" s="55" t="s">
        <v>127</v>
      </c>
      <c r="E117" s="55">
        <v>4</v>
      </c>
      <c r="F117" s="56">
        <v>2500</v>
      </c>
      <c r="G117" s="46">
        <f t="shared" si="20"/>
        <v>10000</v>
      </c>
      <c r="H117" s="14"/>
      <c r="I117" s="57" t="s">
        <v>127</v>
      </c>
      <c r="J117" s="57">
        <v>4</v>
      </c>
      <c r="K117" s="50">
        <v>2500</v>
      </c>
      <c r="L117" s="50">
        <f>K117*J117</f>
        <v>10000</v>
      </c>
      <c r="M117" s="6"/>
      <c r="N117" s="12"/>
      <c r="O117" s="12"/>
      <c r="P117" s="12"/>
      <c r="Q117" s="33"/>
      <c r="R117" s="12"/>
      <c r="S117" s="6"/>
      <c r="T117" s="6"/>
      <c r="U117" s="6"/>
      <c r="V117" s="34"/>
      <c r="W117" s="6"/>
      <c r="X117" s="12"/>
      <c r="Y117" s="12"/>
      <c r="Z117" s="12"/>
      <c r="AA117" s="33"/>
      <c r="AB117" s="12"/>
      <c r="AC117" s="6"/>
      <c r="AD117" s="6"/>
      <c r="AE117" s="6"/>
      <c r="AF117" s="34"/>
      <c r="AG117" s="6"/>
    </row>
    <row r="118" spans="1:33" x14ac:dyDescent="0.25">
      <c r="A118" s="315"/>
      <c r="B118" s="278"/>
      <c r="C118" s="174" t="s">
        <v>192</v>
      </c>
      <c r="D118" s="58" t="s">
        <v>129</v>
      </c>
      <c r="E118" s="58">
        <v>50</v>
      </c>
      <c r="F118" s="186">
        <v>300</v>
      </c>
      <c r="G118" s="46">
        <f t="shared" si="20"/>
        <v>15000</v>
      </c>
      <c r="H118" s="14"/>
      <c r="I118" s="59" t="s">
        <v>129</v>
      </c>
      <c r="J118" s="59">
        <v>50</v>
      </c>
      <c r="K118" s="50">
        <v>300</v>
      </c>
      <c r="L118" s="50">
        <f>K118*J118</f>
        <v>15000</v>
      </c>
      <c r="M118" s="6"/>
      <c r="N118" s="12"/>
      <c r="O118" s="12"/>
      <c r="P118" s="12"/>
      <c r="Q118" s="33"/>
      <c r="R118" s="12"/>
      <c r="S118" s="6"/>
      <c r="T118" s="6"/>
      <c r="U118" s="6"/>
      <c r="V118" s="34"/>
      <c r="W118" s="6"/>
      <c r="X118" s="12"/>
      <c r="Y118" s="12"/>
      <c r="Z118" s="12"/>
      <c r="AA118" s="33"/>
      <c r="AB118" s="12"/>
      <c r="AC118" s="6"/>
      <c r="AD118" s="6"/>
      <c r="AE118" s="6"/>
      <c r="AF118" s="34"/>
      <c r="AG118" s="6"/>
    </row>
    <row r="119" spans="1:33" ht="63.75" x14ac:dyDescent="0.25">
      <c r="A119" s="242" t="s">
        <v>561</v>
      </c>
      <c r="B119" s="241" t="s">
        <v>559</v>
      </c>
      <c r="C119" s="174" t="s">
        <v>562</v>
      </c>
      <c r="D119" s="58" t="s">
        <v>563</v>
      </c>
      <c r="E119" s="58">
        <v>1</v>
      </c>
      <c r="F119" s="186">
        <v>60000</v>
      </c>
      <c r="G119" s="46">
        <v>60000</v>
      </c>
      <c r="H119" s="14"/>
      <c r="I119" s="59" t="s">
        <v>563</v>
      </c>
      <c r="J119" s="59">
        <v>1</v>
      </c>
      <c r="K119" s="50">
        <v>60000</v>
      </c>
      <c r="L119" s="50">
        <f>K119*J119</f>
        <v>60000</v>
      </c>
      <c r="M119" s="6"/>
      <c r="N119" s="12"/>
      <c r="O119" s="12"/>
      <c r="P119" s="12"/>
      <c r="Q119" s="33"/>
      <c r="R119" s="12"/>
      <c r="S119" s="6"/>
      <c r="T119" s="6"/>
      <c r="U119" s="6"/>
      <c r="V119" s="34"/>
      <c r="W119" s="6"/>
      <c r="X119" s="12"/>
      <c r="Y119" s="12"/>
      <c r="Z119" s="12"/>
      <c r="AA119" s="33"/>
      <c r="AB119" s="12"/>
      <c r="AC119" s="6"/>
      <c r="AD119" s="6"/>
      <c r="AE119" s="6"/>
      <c r="AF119" s="34"/>
      <c r="AG119" s="6"/>
    </row>
    <row r="120" spans="1:33" ht="38.25" customHeight="1" x14ac:dyDescent="0.25">
      <c r="A120" s="326" t="s">
        <v>208</v>
      </c>
      <c r="B120" s="327"/>
      <c r="C120" s="327"/>
      <c r="D120" s="16"/>
      <c r="E120" s="16"/>
      <c r="F120" s="16"/>
      <c r="G120" s="17">
        <f>G121+G137+G148+G163</f>
        <v>5923900</v>
      </c>
      <c r="H120" s="16"/>
      <c r="I120" s="16"/>
      <c r="J120" s="16"/>
      <c r="K120" s="16"/>
      <c r="L120" s="18">
        <f>L121+L137+L148+L163</f>
        <v>1351200</v>
      </c>
      <c r="M120" s="16"/>
      <c r="N120" s="16"/>
      <c r="O120" s="16"/>
      <c r="P120" s="16"/>
      <c r="Q120" s="18">
        <f>Q121+Q137+Q148+Q163</f>
        <v>1410500</v>
      </c>
      <c r="R120" s="16"/>
      <c r="S120" s="16"/>
      <c r="T120" s="16"/>
      <c r="U120" s="16"/>
      <c r="V120" s="18">
        <f>V121+V137+V148+V163</f>
        <v>2198000</v>
      </c>
      <c r="W120" s="16"/>
      <c r="X120" s="16"/>
      <c r="Y120" s="16"/>
      <c r="Z120" s="16"/>
      <c r="AA120" s="18">
        <f>AA121+AA137+AA148+AA163</f>
        <v>502100</v>
      </c>
      <c r="AB120" s="16"/>
      <c r="AC120" s="16"/>
      <c r="AD120" s="16"/>
      <c r="AE120" s="16"/>
      <c r="AF120" s="18">
        <f>AF121+AF137+AF148+AF163</f>
        <v>462100</v>
      </c>
      <c r="AG120" s="16"/>
    </row>
    <row r="121" spans="1:33" s="5" customFormat="1" ht="30.75" customHeight="1" x14ac:dyDescent="0.25">
      <c r="A121" s="279" t="s">
        <v>217</v>
      </c>
      <c r="B121" s="280"/>
      <c r="C121" s="280"/>
      <c r="D121" s="2"/>
      <c r="E121" s="2"/>
      <c r="F121" s="2"/>
      <c r="G121" s="3">
        <f>SUM(G122:G136)</f>
        <v>665700</v>
      </c>
      <c r="H121" s="4"/>
      <c r="I121" s="2"/>
      <c r="J121" s="2"/>
      <c r="K121" s="2"/>
      <c r="L121" s="3">
        <f>SUM(L122:L136)</f>
        <v>336200</v>
      </c>
      <c r="M121" s="2"/>
      <c r="N121" s="2"/>
      <c r="O121" s="2"/>
      <c r="P121" s="2"/>
      <c r="Q121" s="3">
        <f>SUM(Q122:Q136)</f>
        <v>24000</v>
      </c>
      <c r="R121" s="2"/>
      <c r="S121" s="2"/>
      <c r="T121" s="2"/>
      <c r="U121" s="2"/>
      <c r="V121" s="3">
        <f>SUM(V122:V136)</f>
        <v>257500</v>
      </c>
      <c r="W121" s="2"/>
      <c r="X121" s="2"/>
      <c r="Y121" s="2"/>
      <c r="Z121" s="2"/>
      <c r="AA121" s="3">
        <f>SUM(AA122:AA136)</f>
        <v>24000</v>
      </c>
      <c r="AB121" s="2"/>
      <c r="AC121" s="2"/>
      <c r="AD121" s="2"/>
      <c r="AE121" s="2"/>
      <c r="AF121" s="3">
        <f>SUM(AF122:AF136)</f>
        <v>24000</v>
      </c>
      <c r="AG121" s="2"/>
    </row>
    <row r="122" spans="1:33" ht="25.5" x14ac:dyDescent="0.25">
      <c r="A122" s="276" t="s">
        <v>28</v>
      </c>
      <c r="B122" s="246" t="s">
        <v>55</v>
      </c>
      <c r="C122" s="6" t="s">
        <v>14</v>
      </c>
      <c r="D122" s="12" t="s">
        <v>15</v>
      </c>
      <c r="E122" s="12">
        <v>1</v>
      </c>
      <c r="F122" s="13">
        <v>200000</v>
      </c>
      <c r="G122" s="42">
        <f>L122+Q122+V122+AA122+AF122</f>
        <v>200000</v>
      </c>
      <c r="H122" s="14"/>
      <c r="I122" s="6"/>
      <c r="J122" s="150">
        <v>1</v>
      </c>
      <c r="K122" s="151">
        <v>100000</v>
      </c>
      <c r="L122" s="156">
        <v>100000</v>
      </c>
      <c r="M122" s="7"/>
      <c r="N122" s="12"/>
      <c r="O122" s="12"/>
      <c r="P122" s="13"/>
      <c r="Q122" s="13"/>
      <c r="R122" s="13"/>
      <c r="S122" s="6"/>
      <c r="T122" s="6">
        <v>1</v>
      </c>
      <c r="U122" s="7">
        <v>100000</v>
      </c>
      <c r="V122" s="7">
        <v>100000</v>
      </c>
      <c r="W122" s="7"/>
      <c r="X122" s="12"/>
      <c r="Y122" s="12"/>
      <c r="Z122" s="13"/>
      <c r="AA122" s="13"/>
      <c r="AB122" s="12"/>
      <c r="AC122" s="6"/>
      <c r="AD122" s="6"/>
      <c r="AE122" s="7"/>
      <c r="AF122" s="7"/>
      <c r="AG122" s="7"/>
    </row>
    <row r="123" spans="1:33" x14ac:dyDescent="0.25">
      <c r="A123" s="277"/>
      <c r="B123" s="247"/>
      <c r="C123" s="6" t="s">
        <v>16</v>
      </c>
      <c r="D123" s="12" t="s">
        <v>15</v>
      </c>
      <c r="E123" s="12">
        <v>1</v>
      </c>
      <c r="F123" s="13">
        <v>15000</v>
      </c>
      <c r="G123" s="42">
        <f t="shared" ref="G123:G166" si="23">L123+Q123+V123+AA123+AF123</f>
        <v>15000</v>
      </c>
      <c r="H123" s="14"/>
      <c r="I123" s="6"/>
      <c r="J123" s="150">
        <v>1</v>
      </c>
      <c r="K123" s="151">
        <v>7500</v>
      </c>
      <c r="L123" s="156">
        <v>7500</v>
      </c>
      <c r="M123" s="7"/>
      <c r="N123" s="12"/>
      <c r="O123" s="12"/>
      <c r="P123" s="13"/>
      <c r="Q123" s="13"/>
      <c r="R123" s="13"/>
      <c r="S123" s="6"/>
      <c r="T123" s="6">
        <v>1</v>
      </c>
      <c r="U123" s="7">
        <v>7500</v>
      </c>
      <c r="V123" s="7">
        <v>7500</v>
      </c>
      <c r="W123" s="7"/>
      <c r="X123" s="12"/>
      <c r="Y123" s="45"/>
      <c r="Z123" s="13"/>
      <c r="AA123" s="13"/>
      <c r="AB123" s="14"/>
      <c r="AC123" s="6"/>
      <c r="AD123" s="6"/>
      <c r="AE123" s="7"/>
      <c r="AF123" s="7"/>
      <c r="AG123" s="7"/>
    </row>
    <row r="124" spans="1:33" ht="25.5" x14ac:dyDescent="0.25">
      <c r="A124" s="276" t="s">
        <v>27</v>
      </c>
      <c r="B124" s="246" t="s">
        <v>54</v>
      </c>
      <c r="C124" s="6" t="s">
        <v>18</v>
      </c>
      <c r="D124" s="12" t="s">
        <v>7</v>
      </c>
      <c r="E124" s="12">
        <v>40</v>
      </c>
      <c r="F124" s="13">
        <v>900</v>
      </c>
      <c r="G124" s="42">
        <f>L124+V124+AA124+AF124</f>
        <v>36000</v>
      </c>
      <c r="H124" s="14"/>
      <c r="I124" s="6"/>
      <c r="J124" s="150">
        <v>20</v>
      </c>
      <c r="K124" s="151">
        <v>900</v>
      </c>
      <c r="L124" s="156">
        <f>J124*K124</f>
        <v>18000</v>
      </c>
      <c r="M124" s="7"/>
      <c r="N124" s="12"/>
      <c r="O124" s="12"/>
      <c r="P124" s="13"/>
      <c r="Q124" s="13"/>
      <c r="R124" s="13"/>
      <c r="S124" s="6"/>
      <c r="T124" s="6">
        <v>20</v>
      </c>
      <c r="U124" s="7">
        <v>900</v>
      </c>
      <c r="V124" s="7">
        <f>T124*U124</f>
        <v>18000</v>
      </c>
      <c r="W124" s="7"/>
      <c r="X124" s="12"/>
      <c r="Y124" s="12"/>
      <c r="Z124" s="13"/>
      <c r="AA124" s="13"/>
      <c r="AB124" s="13"/>
      <c r="AC124" s="6"/>
      <c r="AD124" s="6"/>
      <c r="AE124" s="7"/>
      <c r="AF124" s="7"/>
      <c r="AG124" s="7"/>
    </row>
    <row r="125" spans="1:33" x14ac:dyDescent="0.25">
      <c r="A125" s="277"/>
      <c r="B125" s="248"/>
      <c r="C125" s="6" t="s">
        <v>19</v>
      </c>
      <c r="D125" s="12" t="s">
        <v>7</v>
      </c>
      <c r="E125" s="12">
        <v>7</v>
      </c>
      <c r="F125" s="13">
        <v>2500</v>
      </c>
      <c r="G125" s="42">
        <f>L125+V125+AA125+AF125</f>
        <v>17500</v>
      </c>
      <c r="H125" s="14"/>
      <c r="I125" s="6"/>
      <c r="J125" s="150">
        <v>4</v>
      </c>
      <c r="K125" s="151">
        <v>2500</v>
      </c>
      <c r="L125" s="156">
        <f>J125*K125</f>
        <v>10000</v>
      </c>
      <c r="M125" s="7"/>
      <c r="N125" s="12"/>
      <c r="O125" s="12"/>
      <c r="P125" s="13"/>
      <c r="Q125" s="13"/>
      <c r="R125" s="13"/>
      <c r="S125" s="6"/>
      <c r="T125" s="6">
        <v>3</v>
      </c>
      <c r="U125" s="7">
        <v>2500</v>
      </c>
      <c r="V125" s="7">
        <f>T125*U125</f>
        <v>7500</v>
      </c>
      <c r="W125" s="7"/>
      <c r="X125" s="12"/>
      <c r="Y125" s="12"/>
      <c r="Z125" s="13"/>
      <c r="AA125" s="13"/>
      <c r="AB125" s="13"/>
      <c r="AC125" s="6"/>
      <c r="AD125" s="6"/>
      <c r="AE125" s="7"/>
      <c r="AF125" s="7"/>
      <c r="AG125" s="7"/>
    </row>
    <row r="126" spans="1:33" ht="25.5" x14ac:dyDescent="0.25">
      <c r="A126" s="276" t="s">
        <v>28</v>
      </c>
      <c r="B126" s="246" t="s">
        <v>57</v>
      </c>
      <c r="C126" s="6" t="s">
        <v>14</v>
      </c>
      <c r="D126" s="12" t="s">
        <v>15</v>
      </c>
      <c r="E126" s="12">
        <v>1</v>
      </c>
      <c r="F126" s="13">
        <v>150000</v>
      </c>
      <c r="G126" s="42">
        <f t="shared" si="23"/>
        <v>150000</v>
      </c>
      <c r="H126" s="14"/>
      <c r="I126" s="6"/>
      <c r="J126" s="150">
        <v>1</v>
      </c>
      <c r="K126" s="151">
        <v>75000</v>
      </c>
      <c r="L126" s="156">
        <f t="shared" ref="L126:L133" si="24">J126*K126</f>
        <v>75000</v>
      </c>
      <c r="M126" s="7"/>
      <c r="N126" s="12"/>
      <c r="O126" s="12"/>
      <c r="P126" s="13"/>
      <c r="Q126" s="13"/>
      <c r="R126" s="13"/>
      <c r="S126" s="6"/>
      <c r="T126" s="6">
        <v>1</v>
      </c>
      <c r="U126" s="7">
        <v>75000</v>
      </c>
      <c r="V126" s="7">
        <f>U126</f>
        <v>75000</v>
      </c>
      <c r="W126" s="7"/>
      <c r="X126" s="12"/>
      <c r="Y126" s="12"/>
      <c r="Z126" s="13"/>
      <c r="AA126" s="13"/>
      <c r="AB126" s="13"/>
      <c r="AC126" s="6"/>
      <c r="AD126" s="6"/>
      <c r="AE126" s="7"/>
      <c r="AF126" s="7"/>
      <c r="AG126" s="7"/>
    </row>
    <row r="127" spans="1:33" x14ac:dyDescent="0.25">
      <c r="A127" s="277"/>
      <c r="B127" s="247"/>
      <c r="C127" s="6" t="s">
        <v>20</v>
      </c>
      <c r="D127" s="12" t="s">
        <v>15</v>
      </c>
      <c r="E127" s="12">
        <v>1</v>
      </c>
      <c r="F127" s="13">
        <v>15000</v>
      </c>
      <c r="G127" s="42">
        <f t="shared" si="23"/>
        <v>15000</v>
      </c>
      <c r="H127" s="14"/>
      <c r="I127" s="6"/>
      <c r="J127" s="150">
        <v>1</v>
      </c>
      <c r="K127" s="151">
        <v>7500</v>
      </c>
      <c r="L127" s="156">
        <f t="shared" si="24"/>
        <v>7500</v>
      </c>
      <c r="M127" s="7"/>
      <c r="N127" s="12"/>
      <c r="O127" s="12"/>
      <c r="P127" s="13"/>
      <c r="Q127" s="13"/>
      <c r="R127" s="13"/>
      <c r="S127" s="6"/>
      <c r="T127" s="6">
        <v>1</v>
      </c>
      <c r="U127" s="7">
        <v>7500</v>
      </c>
      <c r="V127" s="7">
        <f>U127</f>
        <v>7500</v>
      </c>
      <c r="W127" s="7"/>
      <c r="X127" s="12"/>
      <c r="Y127" s="12"/>
      <c r="Z127" s="13"/>
      <c r="AA127" s="13"/>
      <c r="AB127" s="13"/>
      <c r="AC127" s="6"/>
      <c r="AD127" s="6"/>
      <c r="AE127" s="7"/>
      <c r="AF127" s="7"/>
      <c r="AG127" s="7"/>
    </row>
    <row r="128" spans="1:33" x14ac:dyDescent="0.25">
      <c r="A128" s="276" t="s">
        <v>29</v>
      </c>
      <c r="B128" s="246" t="s">
        <v>58</v>
      </c>
      <c r="C128" s="6" t="s">
        <v>23</v>
      </c>
      <c r="D128" s="12" t="s">
        <v>7</v>
      </c>
      <c r="E128" s="12">
        <v>12</v>
      </c>
      <c r="F128" s="13">
        <v>2000</v>
      </c>
      <c r="G128" s="42">
        <f t="shared" si="23"/>
        <v>24000</v>
      </c>
      <c r="H128" s="14"/>
      <c r="I128" s="6"/>
      <c r="J128" s="150"/>
      <c r="K128" s="151"/>
      <c r="L128" s="156"/>
      <c r="M128" s="7"/>
      <c r="N128" s="12"/>
      <c r="O128" s="12">
        <v>3</v>
      </c>
      <c r="P128" s="13">
        <v>2000</v>
      </c>
      <c r="Q128" s="13">
        <f>P128*O128</f>
        <v>6000</v>
      </c>
      <c r="R128" s="13"/>
      <c r="S128" s="6"/>
      <c r="T128" s="6">
        <v>3</v>
      </c>
      <c r="U128" s="7">
        <v>2000</v>
      </c>
      <c r="V128" s="7">
        <f>T128*U128</f>
        <v>6000</v>
      </c>
      <c r="W128" s="7"/>
      <c r="X128" s="12"/>
      <c r="Y128" s="12">
        <v>3</v>
      </c>
      <c r="Z128" s="13">
        <v>2000</v>
      </c>
      <c r="AA128" s="42">
        <f>Y128*Z128</f>
        <v>6000</v>
      </c>
      <c r="AB128" s="13"/>
      <c r="AC128" s="6"/>
      <c r="AD128" s="6">
        <v>3</v>
      </c>
      <c r="AE128" s="7">
        <v>2000</v>
      </c>
      <c r="AF128" s="43">
        <f>AD128*AE128</f>
        <v>6000</v>
      </c>
      <c r="AG128" s="7"/>
    </row>
    <row r="129" spans="1:33" x14ac:dyDescent="0.25">
      <c r="A129" s="277"/>
      <c r="B129" s="248"/>
      <c r="C129" s="6" t="s">
        <v>21</v>
      </c>
      <c r="D129" s="12" t="s">
        <v>24</v>
      </c>
      <c r="E129" s="12">
        <v>240</v>
      </c>
      <c r="F129" s="13">
        <v>300</v>
      </c>
      <c r="G129" s="42">
        <f t="shared" si="23"/>
        <v>72000</v>
      </c>
      <c r="H129" s="14"/>
      <c r="I129" s="6"/>
      <c r="J129" s="150"/>
      <c r="K129" s="151"/>
      <c r="L129" s="156"/>
      <c r="M129" s="7"/>
      <c r="N129" s="12"/>
      <c r="O129" s="12">
        <v>60</v>
      </c>
      <c r="P129" s="13">
        <v>300</v>
      </c>
      <c r="Q129" s="13">
        <f>P129*O129</f>
        <v>18000</v>
      </c>
      <c r="R129" s="13"/>
      <c r="S129" s="6"/>
      <c r="T129" s="6">
        <v>60</v>
      </c>
      <c r="U129" s="7">
        <v>300</v>
      </c>
      <c r="V129" s="7">
        <f>T129*U129</f>
        <v>18000</v>
      </c>
      <c r="W129" s="7"/>
      <c r="X129" s="12"/>
      <c r="Y129" s="12">
        <v>60</v>
      </c>
      <c r="Z129" s="13">
        <v>300</v>
      </c>
      <c r="AA129" s="42">
        <f>Y129*Z129</f>
        <v>18000</v>
      </c>
      <c r="AB129" s="13"/>
      <c r="AC129" s="6"/>
      <c r="AD129" s="6">
        <v>60</v>
      </c>
      <c r="AE129" s="7">
        <v>300</v>
      </c>
      <c r="AF129" s="43">
        <f>AD129*AE129</f>
        <v>18000</v>
      </c>
      <c r="AG129" s="7"/>
    </row>
    <row r="130" spans="1:33" s="5" customFormat="1" ht="25.5" x14ac:dyDescent="0.25">
      <c r="A130" s="276" t="s">
        <v>56</v>
      </c>
      <c r="B130" s="246" t="s">
        <v>59</v>
      </c>
      <c r="C130" s="6" t="s">
        <v>22</v>
      </c>
      <c r="D130" s="12" t="s">
        <v>24</v>
      </c>
      <c r="E130" s="12">
        <v>60</v>
      </c>
      <c r="F130" s="13">
        <v>500</v>
      </c>
      <c r="G130" s="42">
        <f t="shared" si="23"/>
        <v>30000</v>
      </c>
      <c r="H130" s="14"/>
      <c r="I130" s="6"/>
      <c r="J130" s="150">
        <v>1</v>
      </c>
      <c r="K130" s="151">
        <v>30000</v>
      </c>
      <c r="L130" s="156">
        <f t="shared" si="24"/>
        <v>30000</v>
      </c>
      <c r="M130" s="6"/>
      <c r="N130" s="12"/>
      <c r="O130" s="12"/>
      <c r="P130" s="13"/>
      <c r="Q130" s="13"/>
      <c r="R130" s="12"/>
      <c r="S130" s="6"/>
      <c r="T130" s="6"/>
      <c r="U130" s="7"/>
      <c r="V130" s="7"/>
      <c r="W130" s="6"/>
      <c r="X130" s="12"/>
      <c r="Y130" s="12"/>
      <c r="Z130" s="13"/>
      <c r="AA130" s="13"/>
      <c r="AB130" s="12"/>
      <c r="AC130" s="6"/>
      <c r="AD130" s="6"/>
      <c r="AE130" s="7"/>
      <c r="AF130" s="7"/>
      <c r="AG130" s="6"/>
    </row>
    <row r="131" spans="1:33" x14ac:dyDescent="0.25">
      <c r="A131" s="316"/>
      <c r="B131" s="245"/>
      <c r="C131" s="6" t="s">
        <v>25</v>
      </c>
      <c r="D131" s="12" t="s">
        <v>7</v>
      </c>
      <c r="E131" s="12">
        <v>2</v>
      </c>
      <c r="F131" s="13">
        <v>2000</v>
      </c>
      <c r="G131" s="42">
        <f t="shared" si="23"/>
        <v>4000</v>
      </c>
      <c r="H131" s="14"/>
      <c r="I131" s="6"/>
      <c r="J131" s="150">
        <v>2</v>
      </c>
      <c r="K131" s="151">
        <v>2000</v>
      </c>
      <c r="L131" s="156">
        <f t="shared" si="24"/>
        <v>4000</v>
      </c>
      <c r="M131" s="6"/>
      <c r="N131" s="12"/>
      <c r="O131" s="12"/>
      <c r="P131" s="13"/>
      <c r="Q131" s="13"/>
      <c r="R131" s="12"/>
      <c r="S131" s="6"/>
      <c r="T131" s="6"/>
      <c r="U131" s="7"/>
      <c r="V131" s="7"/>
      <c r="W131" s="6"/>
      <c r="X131" s="12"/>
      <c r="Y131" s="12"/>
      <c r="Z131" s="13"/>
      <c r="AA131" s="13"/>
      <c r="AB131" s="12"/>
      <c r="AC131" s="6"/>
      <c r="AD131" s="6"/>
      <c r="AE131" s="7"/>
      <c r="AF131" s="7"/>
      <c r="AG131" s="6"/>
    </row>
    <row r="132" spans="1:33" x14ac:dyDescent="0.25">
      <c r="A132" s="316"/>
      <c r="B132" s="245"/>
      <c r="C132" s="6" t="s">
        <v>26</v>
      </c>
      <c r="D132" s="12" t="s">
        <v>24</v>
      </c>
      <c r="E132" s="12">
        <v>40</v>
      </c>
      <c r="F132" s="13">
        <v>300</v>
      </c>
      <c r="G132" s="42">
        <f t="shared" si="23"/>
        <v>12000</v>
      </c>
      <c r="H132" s="14"/>
      <c r="I132" s="6"/>
      <c r="J132" s="150">
        <v>40</v>
      </c>
      <c r="K132" s="151">
        <v>300</v>
      </c>
      <c r="L132" s="156">
        <f t="shared" si="24"/>
        <v>12000</v>
      </c>
      <c r="M132" s="6"/>
      <c r="N132" s="12"/>
      <c r="O132" s="12"/>
      <c r="P132" s="13"/>
      <c r="Q132" s="13"/>
      <c r="R132" s="12"/>
      <c r="S132" s="6"/>
      <c r="T132" s="6"/>
      <c r="U132" s="7"/>
      <c r="V132" s="7"/>
      <c r="W132" s="6"/>
      <c r="X132" s="12"/>
      <c r="Y132" s="12"/>
      <c r="Z132" s="13"/>
      <c r="AA132" s="13"/>
      <c r="AB132" s="12"/>
      <c r="AC132" s="6"/>
      <c r="AD132" s="6"/>
      <c r="AE132" s="7"/>
      <c r="AF132" s="7"/>
      <c r="AG132" s="6"/>
    </row>
    <row r="133" spans="1:33" x14ac:dyDescent="0.25">
      <c r="A133" s="277"/>
      <c r="B133" s="245"/>
      <c r="C133" s="6" t="s">
        <v>460</v>
      </c>
      <c r="D133" s="12" t="s">
        <v>15</v>
      </c>
      <c r="E133" s="12">
        <v>1</v>
      </c>
      <c r="F133" s="13">
        <v>15000</v>
      </c>
      <c r="G133" s="42">
        <f t="shared" si="23"/>
        <v>15000</v>
      </c>
      <c r="H133" s="14"/>
      <c r="I133" s="6"/>
      <c r="J133" s="150">
        <v>1</v>
      </c>
      <c r="K133" s="151">
        <v>15000</v>
      </c>
      <c r="L133" s="156">
        <f t="shared" si="24"/>
        <v>15000</v>
      </c>
      <c r="M133" s="6"/>
      <c r="N133" s="12"/>
      <c r="O133" s="12"/>
      <c r="P133" s="13"/>
      <c r="Q133" s="13"/>
      <c r="R133" s="12"/>
      <c r="S133" s="6"/>
      <c r="T133" s="6"/>
      <c r="U133" s="7"/>
      <c r="V133" s="7"/>
      <c r="W133" s="6"/>
      <c r="X133" s="12"/>
      <c r="Y133" s="12"/>
      <c r="Z133" s="13"/>
      <c r="AA133" s="13"/>
      <c r="AB133" s="12"/>
      <c r="AC133" s="6"/>
      <c r="AD133" s="6"/>
      <c r="AE133" s="7"/>
      <c r="AF133" s="7"/>
      <c r="AG133" s="6"/>
    </row>
    <row r="134" spans="1:33" ht="25.5" x14ac:dyDescent="0.25">
      <c r="A134" s="276" t="s">
        <v>60</v>
      </c>
      <c r="B134" s="243" t="s">
        <v>485</v>
      </c>
      <c r="C134" s="6" t="s">
        <v>6</v>
      </c>
      <c r="D134" s="12" t="s">
        <v>7</v>
      </c>
      <c r="E134" s="12">
        <v>40</v>
      </c>
      <c r="F134" s="13">
        <v>900</v>
      </c>
      <c r="G134" s="42">
        <f>L134+V134+AA134+AF134</f>
        <v>36000</v>
      </c>
      <c r="H134" s="14"/>
      <c r="I134" s="6"/>
      <c r="J134" s="150">
        <v>20</v>
      </c>
      <c r="K134" s="151">
        <v>900</v>
      </c>
      <c r="L134" s="156">
        <f>J134*K134</f>
        <v>18000</v>
      </c>
      <c r="M134" s="7"/>
      <c r="N134" s="12"/>
      <c r="O134" s="12"/>
      <c r="P134" s="13"/>
      <c r="Q134" s="13"/>
      <c r="R134" s="13"/>
      <c r="S134" s="6"/>
      <c r="T134" s="6">
        <v>20</v>
      </c>
      <c r="U134" s="7">
        <v>900</v>
      </c>
      <c r="V134" s="7">
        <f>T134*U134</f>
        <v>18000</v>
      </c>
      <c r="W134" s="7"/>
      <c r="X134" s="12"/>
      <c r="Y134" s="12"/>
      <c r="Z134" s="13"/>
      <c r="AA134" s="13"/>
      <c r="AB134" s="13"/>
      <c r="AC134" s="6"/>
      <c r="AD134" s="6"/>
      <c r="AE134" s="7"/>
      <c r="AF134" s="7"/>
      <c r="AG134" s="7"/>
    </row>
    <row r="135" spans="1:33" x14ac:dyDescent="0.25">
      <c r="A135" s="316"/>
      <c r="B135" s="8"/>
      <c r="C135" s="6" t="s">
        <v>30</v>
      </c>
      <c r="D135" s="12" t="s">
        <v>7</v>
      </c>
      <c r="E135" s="12">
        <v>12</v>
      </c>
      <c r="F135" s="13">
        <v>600</v>
      </c>
      <c r="G135" s="42">
        <f t="shared" si="23"/>
        <v>7200</v>
      </c>
      <c r="H135" s="14"/>
      <c r="I135" s="6"/>
      <c r="J135" s="6">
        <v>12</v>
      </c>
      <c r="K135" s="7">
        <v>600</v>
      </c>
      <c r="L135" s="43">
        <f>J135*K135</f>
        <v>7200</v>
      </c>
      <c r="M135" s="6"/>
      <c r="N135" s="12"/>
      <c r="O135" s="12"/>
      <c r="P135" s="13"/>
      <c r="Q135" s="13"/>
      <c r="R135" s="12"/>
      <c r="S135" s="6"/>
      <c r="T135" s="6"/>
      <c r="U135" s="7"/>
      <c r="V135" s="7"/>
      <c r="W135" s="6"/>
      <c r="X135" s="12"/>
      <c r="Y135" s="12"/>
      <c r="Z135" s="13"/>
      <c r="AA135" s="13"/>
      <c r="AB135" s="12"/>
      <c r="AC135" s="6"/>
      <c r="AD135" s="6"/>
      <c r="AE135" s="7"/>
      <c r="AF135" s="7"/>
      <c r="AG135" s="6"/>
    </row>
    <row r="136" spans="1:33" x14ac:dyDescent="0.25">
      <c r="A136" s="277"/>
      <c r="B136" s="245"/>
      <c r="C136" s="6" t="s">
        <v>31</v>
      </c>
      <c r="D136" s="12" t="s">
        <v>129</v>
      </c>
      <c r="E136" s="12">
        <v>40</v>
      </c>
      <c r="F136" s="13">
        <v>800</v>
      </c>
      <c r="G136" s="42">
        <f t="shared" si="23"/>
        <v>32000</v>
      </c>
      <c r="H136" s="14"/>
      <c r="I136" s="6"/>
      <c r="J136" s="6">
        <v>40</v>
      </c>
      <c r="K136" s="7">
        <v>800</v>
      </c>
      <c r="L136" s="43">
        <f>J136*K136</f>
        <v>32000</v>
      </c>
      <c r="M136" s="6"/>
      <c r="N136" s="12"/>
      <c r="O136" s="12"/>
      <c r="P136" s="13"/>
      <c r="Q136" s="13"/>
      <c r="R136" s="12"/>
      <c r="S136" s="6"/>
      <c r="T136" s="6"/>
      <c r="U136" s="7"/>
      <c r="V136" s="7"/>
      <c r="W136" s="6"/>
      <c r="X136" s="12"/>
      <c r="Y136" s="12"/>
      <c r="Z136" s="13"/>
      <c r="AA136" s="13"/>
      <c r="AB136" s="12"/>
      <c r="AC136" s="6"/>
      <c r="AD136" s="6"/>
      <c r="AE136" s="7"/>
      <c r="AF136" s="7"/>
      <c r="AG136" s="6"/>
    </row>
    <row r="137" spans="1:33" ht="29.25" customHeight="1" x14ac:dyDescent="0.25">
      <c r="A137" s="279" t="s">
        <v>218</v>
      </c>
      <c r="B137" s="280"/>
      <c r="C137" s="280"/>
      <c r="D137" s="2"/>
      <c r="E137" s="2"/>
      <c r="F137" s="2"/>
      <c r="G137" s="3">
        <f>SUM(G138:G147)</f>
        <v>1080200</v>
      </c>
      <c r="H137" s="4"/>
      <c r="I137" s="2"/>
      <c r="J137" s="2"/>
      <c r="K137" s="2"/>
      <c r="L137" s="3">
        <f>SUM(L138:L147)</f>
        <v>665000</v>
      </c>
      <c r="M137" s="2"/>
      <c r="N137" s="2"/>
      <c r="O137" s="2"/>
      <c r="P137" s="2"/>
      <c r="Q137" s="3">
        <f>SUM(Q138:Q147)</f>
        <v>90000</v>
      </c>
      <c r="R137" s="2"/>
      <c r="S137" s="2"/>
      <c r="T137" s="2"/>
      <c r="U137" s="2"/>
      <c r="V137" s="3">
        <f>SUM(V138:V147)</f>
        <v>210000</v>
      </c>
      <c r="W137" s="2"/>
      <c r="X137" s="2"/>
      <c r="Y137" s="2"/>
      <c r="Z137" s="2"/>
      <c r="AA137" s="3">
        <f>SUM(AA138:AA147)</f>
        <v>57600</v>
      </c>
      <c r="AB137" s="2"/>
      <c r="AC137" s="2"/>
      <c r="AD137" s="2"/>
      <c r="AE137" s="2"/>
      <c r="AF137" s="3">
        <f>SUM(AF138:AF147)</f>
        <v>57600</v>
      </c>
      <c r="AG137" s="2"/>
    </row>
    <row r="138" spans="1:33" x14ac:dyDescent="0.25">
      <c r="A138" s="276" t="s">
        <v>67</v>
      </c>
      <c r="B138" s="276" t="s">
        <v>209</v>
      </c>
      <c r="C138" s="6" t="s">
        <v>37</v>
      </c>
      <c r="D138" s="12" t="s">
        <v>73</v>
      </c>
      <c r="E138" s="12">
        <v>6</v>
      </c>
      <c r="F138" s="13">
        <v>15000</v>
      </c>
      <c r="G138" s="42">
        <f t="shared" si="23"/>
        <v>90000</v>
      </c>
      <c r="H138" s="14"/>
      <c r="I138" s="6"/>
      <c r="J138" s="6">
        <v>6</v>
      </c>
      <c r="K138" s="7">
        <v>15000</v>
      </c>
      <c r="L138" s="173">
        <f>K138*J138</f>
        <v>90000</v>
      </c>
      <c r="M138" s="6"/>
      <c r="N138" s="12"/>
      <c r="O138" s="12"/>
      <c r="P138" s="13"/>
      <c r="Q138" s="13"/>
      <c r="R138" s="12"/>
      <c r="S138" s="6"/>
      <c r="T138" s="6"/>
      <c r="U138" s="7"/>
      <c r="V138" s="7"/>
      <c r="W138" s="6"/>
      <c r="X138" s="12"/>
      <c r="Y138" s="12"/>
      <c r="Z138" s="13"/>
      <c r="AA138" s="13"/>
      <c r="AB138" s="12"/>
      <c r="AC138" s="6"/>
      <c r="AD138" s="6"/>
      <c r="AE138" s="7"/>
      <c r="AF138" s="7"/>
      <c r="AG138" s="6"/>
    </row>
    <row r="139" spans="1:33" x14ac:dyDescent="0.25">
      <c r="A139" s="284"/>
      <c r="B139" s="284"/>
      <c r="C139" s="6" t="s">
        <v>126</v>
      </c>
      <c r="D139" s="12" t="s">
        <v>7</v>
      </c>
      <c r="E139" s="12">
        <v>3</v>
      </c>
      <c r="F139" s="13">
        <v>2000</v>
      </c>
      <c r="G139" s="42">
        <f t="shared" si="23"/>
        <v>6000</v>
      </c>
      <c r="H139" s="14"/>
      <c r="I139" s="6"/>
      <c r="J139" s="6"/>
      <c r="K139" s="6"/>
      <c r="L139" s="6"/>
      <c r="M139" s="6"/>
      <c r="N139" s="12"/>
      <c r="O139" s="12">
        <v>3</v>
      </c>
      <c r="P139" s="13">
        <v>2000</v>
      </c>
      <c r="Q139" s="13">
        <v>6000</v>
      </c>
      <c r="R139" s="12"/>
      <c r="S139" s="6"/>
      <c r="T139" s="6"/>
      <c r="U139" s="7"/>
      <c r="V139" s="7"/>
      <c r="W139" s="6"/>
      <c r="X139" s="12"/>
      <c r="Y139" s="12"/>
      <c r="Z139" s="13"/>
      <c r="AA139" s="13"/>
      <c r="AB139" s="12"/>
      <c r="AC139" s="6"/>
      <c r="AD139" s="6"/>
      <c r="AE139" s="7"/>
      <c r="AF139" s="7"/>
      <c r="AG139" s="6"/>
    </row>
    <row r="140" spans="1:33" x14ac:dyDescent="0.25">
      <c r="A140" s="278"/>
      <c r="B140" s="278"/>
      <c r="C140" s="6" t="s">
        <v>21</v>
      </c>
      <c r="D140" s="12" t="s">
        <v>24</v>
      </c>
      <c r="E140" s="12">
        <v>30</v>
      </c>
      <c r="F140" s="13">
        <v>300</v>
      </c>
      <c r="G140" s="42">
        <f t="shared" si="23"/>
        <v>9000</v>
      </c>
      <c r="H140" s="14"/>
      <c r="I140" s="6"/>
      <c r="J140" s="6"/>
      <c r="K140" s="6"/>
      <c r="L140" s="6"/>
      <c r="M140" s="6"/>
      <c r="N140" s="12"/>
      <c r="O140" s="12">
        <v>30</v>
      </c>
      <c r="P140" s="13">
        <v>300</v>
      </c>
      <c r="Q140" s="13">
        <v>9000</v>
      </c>
      <c r="R140" s="12"/>
      <c r="S140" s="6"/>
      <c r="T140" s="6"/>
      <c r="U140" s="7"/>
      <c r="V140" s="7"/>
      <c r="W140" s="6"/>
      <c r="X140" s="12"/>
      <c r="Y140" s="12"/>
      <c r="Z140" s="13"/>
      <c r="AA140" s="13"/>
      <c r="AB140" s="12"/>
      <c r="AC140" s="6"/>
      <c r="AD140" s="6"/>
      <c r="AE140" s="7"/>
      <c r="AF140" s="7"/>
      <c r="AG140" s="6"/>
    </row>
    <row r="141" spans="1:33" ht="25.5" x14ac:dyDescent="0.25">
      <c r="A141" s="276" t="s">
        <v>38</v>
      </c>
      <c r="B141" s="276" t="s">
        <v>68</v>
      </c>
      <c r="C141" s="6" t="s">
        <v>69</v>
      </c>
      <c r="D141" s="12" t="s">
        <v>15</v>
      </c>
      <c r="E141" s="12">
        <v>1</v>
      </c>
      <c r="F141" s="13">
        <v>375000</v>
      </c>
      <c r="G141" s="42">
        <f t="shared" si="23"/>
        <v>375000</v>
      </c>
      <c r="H141" s="14"/>
      <c r="I141" s="6"/>
      <c r="J141" s="6">
        <v>1</v>
      </c>
      <c r="K141" s="7">
        <v>375000</v>
      </c>
      <c r="L141" s="43">
        <v>375000</v>
      </c>
      <c r="M141" s="6"/>
      <c r="N141" s="12"/>
      <c r="O141" s="12"/>
      <c r="P141" s="13"/>
      <c r="Q141" s="13"/>
      <c r="R141" s="12"/>
      <c r="S141" s="6"/>
      <c r="T141" s="6"/>
      <c r="U141" s="7"/>
      <c r="V141" s="7"/>
      <c r="W141" s="6"/>
      <c r="X141" s="12"/>
      <c r="Y141" s="12"/>
      <c r="Z141" s="13"/>
      <c r="AA141" s="13"/>
      <c r="AB141" s="12"/>
      <c r="AC141" s="6"/>
      <c r="AD141" s="6"/>
      <c r="AE141" s="7"/>
      <c r="AF141" s="7"/>
      <c r="AG141" s="6"/>
    </row>
    <row r="142" spans="1:33" ht="25.5" x14ac:dyDescent="0.25">
      <c r="A142" s="284"/>
      <c r="B142" s="284"/>
      <c r="C142" s="6" t="s">
        <v>39</v>
      </c>
      <c r="D142" s="12" t="s">
        <v>61</v>
      </c>
      <c r="E142" s="12">
        <v>1</v>
      </c>
      <c r="F142" s="13">
        <v>200000</v>
      </c>
      <c r="G142" s="42">
        <f t="shared" si="23"/>
        <v>200000</v>
      </c>
      <c r="H142" s="14"/>
      <c r="I142" s="6"/>
      <c r="J142" s="6">
        <v>1</v>
      </c>
      <c r="K142" s="7">
        <v>200000</v>
      </c>
      <c r="L142" s="43">
        <v>200000</v>
      </c>
      <c r="M142" s="6"/>
      <c r="N142" s="12"/>
      <c r="O142" s="12"/>
      <c r="P142" s="13"/>
      <c r="Q142" s="13"/>
      <c r="R142" s="12"/>
      <c r="S142" s="6"/>
      <c r="T142" s="6"/>
      <c r="U142" s="7"/>
      <c r="V142" s="7"/>
      <c r="W142" s="6"/>
      <c r="X142" s="12"/>
      <c r="Y142" s="12"/>
      <c r="Z142" s="13"/>
      <c r="AA142" s="13"/>
      <c r="AB142" s="12"/>
      <c r="AC142" s="6"/>
      <c r="AD142" s="6"/>
      <c r="AE142" s="7"/>
      <c r="AF142" s="7"/>
      <c r="AG142" s="6"/>
    </row>
    <row r="143" spans="1:33" x14ac:dyDescent="0.25">
      <c r="A143" s="284"/>
      <c r="B143" s="278"/>
      <c r="C143" s="6" t="s">
        <v>210</v>
      </c>
      <c r="D143" s="15" t="s">
        <v>486</v>
      </c>
      <c r="E143" s="12">
        <v>11520</v>
      </c>
      <c r="F143" s="13">
        <v>20</v>
      </c>
      <c r="G143" s="42">
        <f t="shared" si="23"/>
        <v>230400</v>
      </c>
      <c r="H143" s="14"/>
      <c r="I143" s="9"/>
      <c r="J143" s="6"/>
      <c r="K143" s="6"/>
      <c r="L143" s="6"/>
      <c r="M143" s="6"/>
      <c r="N143" s="12"/>
      <c r="O143" s="12">
        <v>2880</v>
      </c>
      <c r="P143" s="13">
        <v>20</v>
      </c>
      <c r="Q143" s="13">
        <v>57600</v>
      </c>
      <c r="R143" s="12"/>
      <c r="S143" s="6"/>
      <c r="T143" s="6">
        <v>2880</v>
      </c>
      <c r="U143" s="7">
        <v>20</v>
      </c>
      <c r="V143" s="7">
        <v>57600</v>
      </c>
      <c r="W143" s="6"/>
      <c r="X143" s="12"/>
      <c r="Y143" s="12">
        <v>2880</v>
      </c>
      <c r="Z143" s="13">
        <v>20</v>
      </c>
      <c r="AA143" s="13">
        <v>57600</v>
      </c>
      <c r="AB143" s="12"/>
      <c r="AC143" s="6"/>
      <c r="AD143" s="6">
        <v>2880</v>
      </c>
      <c r="AE143" s="7">
        <v>20</v>
      </c>
      <c r="AF143" s="7">
        <v>57600</v>
      </c>
      <c r="AG143" s="6"/>
    </row>
    <row r="144" spans="1:33" ht="25.5" x14ac:dyDescent="0.25">
      <c r="A144" s="276" t="s">
        <v>63</v>
      </c>
      <c r="B144" s="243" t="s">
        <v>62</v>
      </c>
      <c r="C144" s="6" t="s">
        <v>41</v>
      </c>
      <c r="D144" s="12" t="s">
        <v>73</v>
      </c>
      <c r="E144" s="12">
        <v>6</v>
      </c>
      <c r="F144" s="13">
        <v>2500</v>
      </c>
      <c r="G144" s="42">
        <f t="shared" si="23"/>
        <v>15000</v>
      </c>
      <c r="H144" s="14"/>
      <c r="I144" s="6"/>
      <c r="J144" s="6"/>
      <c r="K144" s="6"/>
      <c r="L144" s="6"/>
      <c r="M144" s="6"/>
      <c r="N144" s="12"/>
      <c r="O144" s="12">
        <v>6</v>
      </c>
      <c r="P144" s="13">
        <v>2500</v>
      </c>
      <c r="Q144" s="13">
        <v>15000</v>
      </c>
      <c r="R144" s="12"/>
      <c r="S144" s="6"/>
      <c r="T144" s="6"/>
      <c r="U144" s="7"/>
      <c r="V144" s="7"/>
      <c r="W144" s="6"/>
      <c r="X144" s="12"/>
      <c r="Y144" s="12"/>
      <c r="Z144" s="13"/>
      <c r="AA144" s="13"/>
      <c r="AB144" s="12"/>
      <c r="AC144" s="6"/>
      <c r="AD144" s="6"/>
      <c r="AE144" s="7"/>
      <c r="AF144" s="7"/>
      <c r="AG144" s="6"/>
    </row>
    <row r="145" spans="1:33" s="5" customFormat="1" x14ac:dyDescent="0.25">
      <c r="A145" s="277"/>
      <c r="B145" s="245"/>
      <c r="C145" s="6" t="s">
        <v>487</v>
      </c>
      <c r="D145" s="12" t="s">
        <v>66</v>
      </c>
      <c r="E145" s="12">
        <v>240</v>
      </c>
      <c r="F145" s="13">
        <v>10</v>
      </c>
      <c r="G145" s="42">
        <f t="shared" si="23"/>
        <v>2400</v>
      </c>
      <c r="H145" s="14"/>
      <c r="I145" s="6"/>
      <c r="J145" s="6"/>
      <c r="K145" s="6"/>
      <c r="L145" s="6"/>
      <c r="M145" s="6"/>
      <c r="N145" s="12"/>
      <c r="O145" s="12">
        <v>240</v>
      </c>
      <c r="P145" s="13">
        <v>10</v>
      </c>
      <c r="Q145" s="13">
        <v>2400</v>
      </c>
      <c r="R145" s="12"/>
      <c r="S145" s="6"/>
      <c r="T145" s="6"/>
      <c r="U145" s="7"/>
      <c r="V145" s="7"/>
      <c r="W145" s="6"/>
      <c r="X145" s="12"/>
      <c r="Y145" s="12"/>
      <c r="Z145" s="13"/>
      <c r="AA145" s="13"/>
      <c r="AB145" s="12"/>
      <c r="AC145" s="6"/>
      <c r="AD145" s="6"/>
      <c r="AE145" s="7"/>
      <c r="AF145" s="7"/>
      <c r="AG145" s="6"/>
    </row>
    <row r="146" spans="1:33" ht="25.5" x14ac:dyDescent="0.25">
      <c r="A146" s="276" t="s">
        <v>212</v>
      </c>
      <c r="B146" s="243" t="s">
        <v>77</v>
      </c>
      <c r="C146" s="6" t="s">
        <v>22</v>
      </c>
      <c r="D146" s="12" t="s">
        <v>65</v>
      </c>
      <c r="E146" s="12">
        <v>1</v>
      </c>
      <c r="F146" s="13">
        <v>150000</v>
      </c>
      <c r="G146" s="42">
        <f t="shared" si="23"/>
        <v>150000</v>
      </c>
      <c r="H146" s="14"/>
      <c r="I146" s="6"/>
      <c r="J146" s="6"/>
      <c r="K146" s="6"/>
      <c r="L146" s="6"/>
      <c r="M146" s="6"/>
      <c r="N146" s="12"/>
      <c r="O146" s="12"/>
      <c r="P146" s="13"/>
      <c r="Q146" s="13"/>
      <c r="R146" s="12"/>
      <c r="S146" s="6"/>
      <c r="T146" s="6">
        <v>1</v>
      </c>
      <c r="U146" s="7">
        <v>150000</v>
      </c>
      <c r="V146" s="7">
        <v>150000</v>
      </c>
      <c r="W146" s="6"/>
      <c r="X146" s="12"/>
      <c r="Y146" s="12"/>
      <c r="Z146" s="13"/>
      <c r="AA146" s="13"/>
      <c r="AB146" s="12"/>
      <c r="AC146" s="6"/>
      <c r="AD146" s="6"/>
      <c r="AE146" s="7"/>
      <c r="AF146" s="7"/>
      <c r="AG146" s="6"/>
    </row>
    <row r="147" spans="1:33" x14ac:dyDescent="0.25">
      <c r="A147" s="278"/>
      <c r="B147" s="244"/>
      <c r="C147" s="6" t="s">
        <v>42</v>
      </c>
      <c r="D147" s="12" t="s">
        <v>66</v>
      </c>
      <c r="E147" s="12">
        <v>240</v>
      </c>
      <c r="F147" s="13">
        <v>10</v>
      </c>
      <c r="G147" s="42">
        <f t="shared" si="23"/>
        <v>2400</v>
      </c>
      <c r="H147" s="14"/>
      <c r="I147" s="6"/>
      <c r="J147" s="6"/>
      <c r="K147" s="6"/>
      <c r="L147" s="6"/>
      <c r="M147" s="6"/>
      <c r="N147" s="12"/>
      <c r="O147" s="12"/>
      <c r="P147" s="13"/>
      <c r="Q147" s="13"/>
      <c r="R147" s="12"/>
      <c r="S147" s="6"/>
      <c r="T147" s="6">
        <v>240</v>
      </c>
      <c r="U147" s="7">
        <v>10</v>
      </c>
      <c r="V147" s="7">
        <v>2400</v>
      </c>
      <c r="W147" s="6"/>
      <c r="X147" s="12"/>
      <c r="Y147" s="12"/>
      <c r="Z147" s="13"/>
      <c r="AA147" s="13"/>
      <c r="AB147" s="12"/>
      <c r="AC147" s="6"/>
      <c r="AD147" s="6"/>
      <c r="AE147" s="7"/>
      <c r="AF147" s="7"/>
      <c r="AG147" s="6"/>
    </row>
    <row r="148" spans="1:33" ht="25.5" customHeight="1" x14ac:dyDescent="0.25">
      <c r="A148" s="279" t="s">
        <v>219</v>
      </c>
      <c r="B148" s="280"/>
      <c r="C148" s="280"/>
      <c r="D148" s="2"/>
      <c r="E148" s="2"/>
      <c r="F148" s="2"/>
      <c r="G148" s="3">
        <f>SUM(G149:G162)</f>
        <v>3420000</v>
      </c>
      <c r="H148" s="4"/>
      <c r="I148" s="2"/>
      <c r="J148" s="2"/>
      <c r="K148" s="2"/>
      <c r="L148" s="3">
        <f>SUM(L149:L162)</f>
        <v>270000</v>
      </c>
      <c r="M148" s="2"/>
      <c r="N148" s="2"/>
      <c r="O148" s="2"/>
      <c r="P148" s="2"/>
      <c r="Q148" s="3">
        <f>SUM(Q149:Q162)</f>
        <v>1042500</v>
      </c>
      <c r="R148" s="2"/>
      <c r="S148" s="2"/>
      <c r="T148" s="2"/>
      <c r="U148" s="2"/>
      <c r="V148" s="3">
        <f>SUM(V150:V162)</f>
        <v>1582500</v>
      </c>
      <c r="W148" s="2"/>
      <c r="X148" s="2"/>
      <c r="Y148" s="2"/>
      <c r="Z148" s="2"/>
      <c r="AA148" s="3">
        <f>SUM(AA150:AA162)</f>
        <v>272500</v>
      </c>
      <c r="AB148" s="2"/>
      <c r="AC148" s="2"/>
      <c r="AD148" s="2"/>
      <c r="AE148" s="2"/>
      <c r="AF148" s="3">
        <f>SUM(AF150:AF162)</f>
        <v>252500</v>
      </c>
      <c r="AG148" s="2"/>
    </row>
    <row r="149" spans="1:33" ht="38.25" x14ac:dyDescent="0.25">
      <c r="A149" s="243" t="s">
        <v>43</v>
      </c>
      <c r="B149" s="246" t="s">
        <v>554</v>
      </c>
      <c r="C149" s="150" t="s">
        <v>44</v>
      </c>
      <c r="D149" s="12" t="s">
        <v>65</v>
      </c>
      <c r="E149" s="12">
        <v>1</v>
      </c>
      <c r="F149" s="13">
        <v>30000</v>
      </c>
      <c r="G149" s="42">
        <f t="shared" ref="G149" si="25">L149+Q149+V149+AA149+AF149</f>
        <v>30000</v>
      </c>
      <c r="H149" s="12"/>
      <c r="I149" s="6"/>
      <c r="J149" s="6">
        <v>1</v>
      </c>
      <c r="K149" s="7">
        <v>30000</v>
      </c>
      <c r="L149" s="43">
        <f>J149*K149</f>
        <v>30000</v>
      </c>
      <c r="M149" s="6"/>
      <c r="N149" s="12"/>
      <c r="O149" s="12"/>
      <c r="P149" s="13"/>
      <c r="Q149" s="42"/>
      <c r="R149" s="12"/>
      <c r="S149" s="6"/>
      <c r="T149" s="6"/>
      <c r="U149" s="7"/>
      <c r="V149" s="7"/>
      <c r="W149" s="6"/>
      <c r="X149" s="12"/>
      <c r="Y149" s="12"/>
      <c r="Z149" s="13"/>
      <c r="AA149" s="13"/>
      <c r="AB149" s="12"/>
      <c r="AC149" s="6"/>
      <c r="AD149" s="6"/>
      <c r="AE149" s="7"/>
      <c r="AF149" s="7"/>
      <c r="AG149" s="6"/>
    </row>
    <row r="150" spans="1:33" s="5" customFormat="1" ht="38.25" x14ac:dyDescent="0.25">
      <c r="A150" s="243" t="s">
        <v>43</v>
      </c>
      <c r="B150" s="246" t="s">
        <v>549</v>
      </c>
      <c r="C150" s="150" t="s">
        <v>22</v>
      </c>
      <c r="D150" s="12" t="s">
        <v>65</v>
      </c>
      <c r="E150" s="12">
        <v>1</v>
      </c>
      <c r="F150" s="13">
        <v>50000</v>
      </c>
      <c r="G150" s="42">
        <f t="shared" si="23"/>
        <v>50000</v>
      </c>
      <c r="H150" s="12"/>
      <c r="I150" s="6"/>
      <c r="J150" s="6">
        <v>1</v>
      </c>
      <c r="K150" s="7">
        <v>50000</v>
      </c>
      <c r="L150" s="43">
        <f>J150*K150</f>
        <v>50000</v>
      </c>
      <c r="M150" s="6"/>
      <c r="N150" s="12"/>
      <c r="O150" s="12"/>
      <c r="P150" s="13"/>
      <c r="Q150" s="42"/>
      <c r="R150" s="12"/>
      <c r="S150" s="6"/>
      <c r="T150" s="6"/>
      <c r="U150" s="7"/>
      <c r="V150" s="7"/>
      <c r="W150" s="6"/>
      <c r="X150" s="12"/>
      <c r="Y150" s="12"/>
      <c r="Z150" s="13"/>
      <c r="AA150" s="13"/>
      <c r="AB150" s="12"/>
      <c r="AC150" s="6"/>
      <c r="AD150" s="6"/>
      <c r="AE150" s="7"/>
      <c r="AF150" s="7"/>
      <c r="AG150" s="6"/>
    </row>
    <row r="151" spans="1:33" ht="38.25" x14ac:dyDescent="0.25">
      <c r="A151" s="276" t="s">
        <v>45</v>
      </c>
      <c r="B151" s="246" t="s">
        <v>550</v>
      </c>
      <c r="C151" s="150" t="s">
        <v>46</v>
      </c>
      <c r="D151" s="12" t="s">
        <v>65</v>
      </c>
      <c r="E151" s="12">
        <v>1</v>
      </c>
      <c r="F151" s="13">
        <v>80000</v>
      </c>
      <c r="G151" s="42">
        <f t="shared" si="23"/>
        <v>80000</v>
      </c>
      <c r="H151" s="12"/>
      <c r="I151" s="6"/>
      <c r="J151" s="6">
        <v>1</v>
      </c>
      <c r="K151" s="7">
        <v>40000</v>
      </c>
      <c r="L151" s="43">
        <f>J151*K151</f>
        <v>40000</v>
      </c>
      <c r="M151" s="6"/>
      <c r="N151" s="12"/>
      <c r="O151" s="12">
        <v>1</v>
      </c>
      <c r="P151" s="13">
        <v>40000</v>
      </c>
      <c r="Q151" s="42">
        <f>O151*P151</f>
        <v>40000</v>
      </c>
      <c r="R151" s="12"/>
      <c r="S151" s="6"/>
      <c r="T151" s="6"/>
      <c r="U151" s="7"/>
      <c r="V151" s="7"/>
      <c r="W151" s="6"/>
      <c r="X151" s="12"/>
      <c r="Y151" s="12"/>
      <c r="Z151" s="13"/>
      <c r="AA151" s="13"/>
      <c r="AB151" s="12"/>
      <c r="AC151" s="6"/>
      <c r="AD151" s="6"/>
      <c r="AE151" s="7"/>
      <c r="AF151" s="7"/>
      <c r="AG151" s="6"/>
    </row>
    <row r="152" spans="1:33" ht="25.5" x14ac:dyDescent="0.25">
      <c r="A152" s="316"/>
      <c r="B152" s="247"/>
      <c r="C152" s="150" t="s">
        <v>463</v>
      </c>
      <c r="D152" s="12" t="s">
        <v>65</v>
      </c>
      <c r="E152" s="12">
        <v>1</v>
      </c>
      <c r="F152" s="13">
        <v>130000</v>
      </c>
      <c r="G152" s="42">
        <f t="shared" si="23"/>
        <v>130000</v>
      </c>
      <c r="H152" s="12"/>
      <c r="I152" s="6"/>
      <c r="J152" s="6">
        <v>1</v>
      </c>
      <c r="K152" s="7">
        <v>70000</v>
      </c>
      <c r="L152" s="43">
        <f>J152*K152</f>
        <v>70000</v>
      </c>
      <c r="M152" s="6"/>
      <c r="N152" s="12"/>
      <c r="O152" s="12">
        <v>1</v>
      </c>
      <c r="P152" s="13">
        <v>60000</v>
      </c>
      <c r="Q152" s="42">
        <f>P152</f>
        <v>60000</v>
      </c>
      <c r="R152" s="12"/>
      <c r="S152" s="6"/>
      <c r="T152" s="6"/>
      <c r="U152" s="7"/>
      <c r="V152" s="7"/>
      <c r="W152" s="6"/>
      <c r="X152" s="12"/>
      <c r="Y152" s="12"/>
      <c r="Z152" s="13"/>
      <c r="AA152" s="13"/>
      <c r="AB152" s="12"/>
      <c r="AC152" s="6"/>
      <c r="AD152" s="6"/>
      <c r="AE152" s="7"/>
      <c r="AF152" s="7"/>
      <c r="AG152" s="6"/>
    </row>
    <row r="153" spans="1:33" x14ac:dyDescent="0.25">
      <c r="A153" s="316"/>
      <c r="B153" s="247"/>
      <c r="C153" s="150" t="s">
        <v>465</v>
      </c>
      <c r="D153" s="12" t="s">
        <v>65</v>
      </c>
      <c r="E153" s="12">
        <v>1</v>
      </c>
      <c r="F153" s="13">
        <v>170000</v>
      </c>
      <c r="G153" s="42">
        <f t="shared" si="23"/>
        <v>170000</v>
      </c>
      <c r="H153" s="12"/>
      <c r="I153" s="6"/>
      <c r="J153" s="6"/>
      <c r="K153" s="7"/>
      <c r="L153" s="43"/>
      <c r="M153" s="6"/>
      <c r="N153" s="12"/>
      <c r="O153" s="12">
        <v>1</v>
      </c>
      <c r="P153" s="13">
        <v>45000</v>
      </c>
      <c r="Q153" s="42">
        <f>O153*P153</f>
        <v>45000</v>
      </c>
      <c r="R153" s="12"/>
      <c r="S153" s="6"/>
      <c r="T153" s="6">
        <v>1</v>
      </c>
      <c r="U153" s="7">
        <v>45000</v>
      </c>
      <c r="V153" s="7">
        <f>U153</f>
        <v>45000</v>
      </c>
      <c r="W153" s="6"/>
      <c r="X153" s="12"/>
      <c r="Y153" s="12">
        <v>1</v>
      </c>
      <c r="Z153" s="13">
        <v>45000</v>
      </c>
      <c r="AA153" s="13">
        <f>Z153</f>
        <v>45000</v>
      </c>
      <c r="AB153" s="12"/>
      <c r="AC153" s="6"/>
      <c r="AD153" s="6">
        <v>1</v>
      </c>
      <c r="AE153" s="7">
        <v>35000</v>
      </c>
      <c r="AF153" s="7">
        <f>AE153</f>
        <v>35000</v>
      </c>
      <c r="AG153" s="6"/>
    </row>
    <row r="154" spans="1:33" x14ac:dyDescent="0.25">
      <c r="A154" s="316"/>
      <c r="B154" s="247"/>
      <c r="C154" s="150" t="s">
        <v>464</v>
      </c>
      <c r="D154" s="12" t="s">
        <v>65</v>
      </c>
      <c r="E154" s="12">
        <v>1</v>
      </c>
      <c r="F154" s="13">
        <v>20000</v>
      </c>
      <c r="G154" s="42">
        <f>L154</f>
        <v>20000</v>
      </c>
      <c r="H154" s="12"/>
      <c r="I154" s="6"/>
      <c r="J154" s="6">
        <v>1</v>
      </c>
      <c r="K154" s="7">
        <v>20000</v>
      </c>
      <c r="L154" s="43">
        <f>K154</f>
        <v>20000</v>
      </c>
      <c r="M154" s="6"/>
      <c r="N154" s="12"/>
      <c r="O154" s="12"/>
      <c r="P154" s="13"/>
      <c r="Q154" s="42"/>
      <c r="R154" s="12"/>
      <c r="S154" s="6"/>
      <c r="T154" s="6"/>
      <c r="U154" s="7"/>
      <c r="V154" s="7"/>
      <c r="W154" s="6"/>
      <c r="X154" s="12"/>
      <c r="Y154" s="12"/>
      <c r="Z154" s="13"/>
      <c r="AA154" s="13"/>
      <c r="AB154" s="12"/>
      <c r="AC154" s="6"/>
      <c r="AD154" s="6"/>
      <c r="AE154" s="7"/>
      <c r="AF154" s="7"/>
      <c r="AG154" s="6"/>
    </row>
    <row r="155" spans="1:33" x14ac:dyDescent="0.25">
      <c r="A155" s="277"/>
      <c r="B155" s="247"/>
      <c r="C155" s="174" t="s">
        <v>462</v>
      </c>
      <c r="D155" s="12" t="s">
        <v>65</v>
      </c>
      <c r="E155" s="12">
        <v>1</v>
      </c>
      <c r="F155" s="13">
        <v>50000</v>
      </c>
      <c r="G155" s="42">
        <f t="shared" si="23"/>
        <v>50000</v>
      </c>
      <c r="H155" s="12"/>
      <c r="I155" s="6"/>
      <c r="J155" s="6">
        <v>1</v>
      </c>
      <c r="K155" s="7">
        <v>10000</v>
      </c>
      <c r="L155" s="43">
        <f>K155</f>
        <v>10000</v>
      </c>
      <c r="M155" s="6"/>
      <c r="N155" s="12"/>
      <c r="O155" s="12">
        <v>1</v>
      </c>
      <c r="P155" s="13">
        <v>10000</v>
      </c>
      <c r="Q155" s="42">
        <f>P155</f>
        <v>10000</v>
      </c>
      <c r="R155" s="12"/>
      <c r="S155" s="6"/>
      <c r="T155" s="6">
        <v>1</v>
      </c>
      <c r="U155" s="7">
        <v>10000</v>
      </c>
      <c r="V155" s="7">
        <f>U155</f>
        <v>10000</v>
      </c>
      <c r="W155" s="6"/>
      <c r="X155" s="12"/>
      <c r="Y155" s="12">
        <v>1</v>
      </c>
      <c r="Z155" s="13">
        <v>10000</v>
      </c>
      <c r="AA155" s="13">
        <f>Z155</f>
        <v>10000</v>
      </c>
      <c r="AB155" s="12"/>
      <c r="AC155" s="6"/>
      <c r="AD155" s="6">
        <v>1</v>
      </c>
      <c r="AE155" s="7">
        <v>10000</v>
      </c>
      <c r="AF155" s="7">
        <f>AE155</f>
        <v>10000</v>
      </c>
      <c r="AG155" s="6"/>
    </row>
    <row r="156" spans="1:33" ht="51" x14ac:dyDescent="0.25">
      <c r="A156" s="10" t="s">
        <v>50</v>
      </c>
      <c r="B156" s="174" t="s">
        <v>551</v>
      </c>
      <c r="C156" s="150" t="s">
        <v>51</v>
      </c>
      <c r="D156" s="12" t="s">
        <v>65</v>
      </c>
      <c r="E156" s="12">
        <v>1</v>
      </c>
      <c r="F156" s="13">
        <v>80000</v>
      </c>
      <c r="G156" s="42">
        <f t="shared" si="23"/>
        <v>80000</v>
      </c>
      <c r="H156" s="12"/>
      <c r="I156" s="6"/>
      <c r="J156" s="6">
        <v>1</v>
      </c>
      <c r="K156" s="7">
        <v>20000</v>
      </c>
      <c r="L156" s="43">
        <f>J156*K156</f>
        <v>20000</v>
      </c>
      <c r="M156" s="6"/>
      <c r="N156" s="12"/>
      <c r="O156" s="12">
        <v>1</v>
      </c>
      <c r="P156" s="13">
        <v>20000</v>
      </c>
      <c r="Q156" s="42">
        <f>O156*P156</f>
        <v>20000</v>
      </c>
      <c r="R156" s="12"/>
      <c r="S156" s="6"/>
      <c r="T156" s="6">
        <v>1</v>
      </c>
      <c r="U156" s="7">
        <v>20000</v>
      </c>
      <c r="V156" s="7">
        <f>T156*U156</f>
        <v>20000</v>
      </c>
      <c r="W156" s="6"/>
      <c r="X156" s="12"/>
      <c r="Y156" s="12">
        <v>1</v>
      </c>
      <c r="Z156" s="13">
        <v>10000</v>
      </c>
      <c r="AA156" s="13">
        <f>Y156*Z156</f>
        <v>10000</v>
      </c>
      <c r="AB156" s="12"/>
      <c r="AC156" s="6"/>
      <c r="AD156" s="6">
        <v>1</v>
      </c>
      <c r="AE156" s="7">
        <v>10000</v>
      </c>
      <c r="AF156" s="7">
        <f>AD156*AE156</f>
        <v>10000</v>
      </c>
      <c r="AG156" s="6"/>
    </row>
    <row r="157" spans="1:33" ht="38.25" x14ac:dyDescent="0.25">
      <c r="A157" s="10" t="s">
        <v>52</v>
      </c>
      <c r="B157" s="174" t="s">
        <v>552</v>
      </c>
      <c r="C157" s="150" t="s">
        <v>53</v>
      </c>
      <c r="D157" s="12" t="s">
        <v>211</v>
      </c>
      <c r="E157" s="12">
        <v>200</v>
      </c>
      <c r="F157" s="13">
        <v>3250</v>
      </c>
      <c r="G157" s="42">
        <f t="shared" si="23"/>
        <v>650000</v>
      </c>
      <c r="H157" s="12"/>
      <c r="I157" s="6"/>
      <c r="J157" s="6"/>
      <c r="K157" s="7"/>
      <c r="L157" s="43"/>
      <c r="M157" s="6"/>
      <c r="N157" s="12"/>
      <c r="O157" s="12">
        <v>50</v>
      </c>
      <c r="P157" s="13">
        <v>3250</v>
      </c>
      <c r="Q157" s="42">
        <f>O157*P157</f>
        <v>162500</v>
      </c>
      <c r="R157" s="12"/>
      <c r="S157" s="6"/>
      <c r="T157" s="6">
        <v>50</v>
      </c>
      <c r="U157" s="7">
        <v>3250</v>
      </c>
      <c r="V157" s="7">
        <f>T157*U157</f>
        <v>162500</v>
      </c>
      <c r="W157" s="6"/>
      <c r="X157" s="12"/>
      <c r="Y157" s="12">
        <v>50</v>
      </c>
      <c r="Z157" s="13">
        <v>3250</v>
      </c>
      <c r="AA157" s="13">
        <f>Y157*Z157</f>
        <v>162500</v>
      </c>
      <c r="AB157" s="12"/>
      <c r="AC157" s="6"/>
      <c r="AD157" s="6">
        <v>50</v>
      </c>
      <c r="AE157" s="7">
        <v>3250</v>
      </c>
      <c r="AF157" s="7">
        <f>AE157*AD157</f>
        <v>162500</v>
      </c>
      <c r="AG157" s="6"/>
    </row>
    <row r="158" spans="1:33" x14ac:dyDescent="0.25">
      <c r="A158" s="276" t="s">
        <v>64</v>
      </c>
      <c r="B158" s="328" t="s">
        <v>553</v>
      </c>
      <c r="C158" s="6" t="s">
        <v>39</v>
      </c>
      <c r="D158" s="12" t="s">
        <v>65</v>
      </c>
      <c r="E158" s="12">
        <v>1</v>
      </c>
      <c r="F158" s="13">
        <v>800000</v>
      </c>
      <c r="G158" s="42">
        <f t="shared" si="23"/>
        <v>800000</v>
      </c>
      <c r="H158" s="12"/>
      <c r="I158" s="6"/>
      <c r="J158" s="6"/>
      <c r="K158" s="7"/>
      <c r="L158" s="43"/>
      <c r="M158" s="6"/>
      <c r="N158" s="12"/>
      <c r="O158" s="12">
        <v>1</v>
      </c>
      <c r="P158" s="13">
        <v>400000</v>
      </c>
      <c r="Q158" s="42">
        <f>O158*P158</f>
        <v>400000</v>
      </c>
      <c r="R158" s="12"/>
      <c r="S158" s="6"/>
      <c r="T158" s="6">
        <v>1</v>
      </c>
      <c r="U158" s="7">
        <v>400000</v>
      </c>
      <c r="V158" s="7">
        <f>U158</f>
        <v>400000</v>
      </c>
      <c r="W158" s="6"/>
      <c r="X158" s="12"/>
      <c r="Y158" s="12"/>
      <c r="Z158" s="13"/>
      <c r="AA158" s="13"/>
      <c r="AB158" s="12"/>
      <c r="AC158" s="6"/>
      <c r="AD158" s="6"/>
      <c r="AE158" s="7"/>
      <c r="AF158" s="7"/>
      <c r="AG158" s="6"/>
    </row>
    <row r="159" spans="1:33" x14ac:dyDescent="0.25">
      <c r="A159" s="284"/>
      <c r="B159" s="329"/>
      <c r="C159" s="150" t="s">
        <v>461</v>
      </c>
      <c r="D159" s="12" t="s">
        <v>65</v>
      </c>
      <c r="E159" s="12">
        <v>1</v>
      </c>
      <c r="F159" s="13">
        <f>950000+200000</f>
        <v>1150000</v>
      </c>
      <c r="G159" s="42">
        <f t="shared" si="23"/>
        <v>1150000</v>
      </c>
      <c r="H159" s="12"/>
      <c r="I159" s="6"/>
      <c r="J159" s="6"/>
      <c r="K159" s="7"/>
      <c r="L159" s="43"/>
      <c r="M159" s="6"/>
      <c r="N159" s="12"/>
      <c r="O159" s="12">
        <v>1</v>
      </c>
      <c r="P159" s="13">
        <v>250000</v>
      </c>
      <c r="Q159" s="42">
        <f>P159</f>
        <v>250000</v>
      </c>
      <c r="R159" s="12"/>
      <c r="S159" s="6"/>
      <c r="T159" s="6">
        <v>1</v>
      </c>
      <c r="U159" s="7">
        <v>900000</v>
      </c>
      <c r="V159" s="7">
        <f>U159</f>
        <v>900000</v>
      </c>
      <c r="W159" s="6"/>
      <c r="X159" s="12"/>
      <c r="Y159" s="12"/>
      <c r="Z159" s="13"/>
      <c r="AA159" s="13"/>
      <c r="AB159" s="12"/>
      <c r="AC159" s="6"/>
      <c r="AD159" s="6"/>
      <c r="AE159" s="7"/>
      <c r="AF159" s="7"/>
      <c r="AG159" s="6"/>
    </row>
    <row r="160" spans="1:33" x14ac:dyDescent="0.25">
      <c r="A160" s="316"/>
      <c r="B160" s="329"/>
      <c r="C160" s="150" t="s">
        <v>40</v>
      </c>
      <c r="D160" s="12" t="s">
        <v>65</v>
      </c>
      <c r="E160" s="12">
        <v>1</v>
      </c>
      <c r="F160" s="13">
        <v>100000</v>
      </c>
      <c r="G160" s="42">
        <f t="shared" si="23"/>
        <v>100000</v>
      </c>
      <c r="H160" s="12"/>
      <c r="I160" s="6"/>
      <c r="J160" s="6"/>
      <c r="K160" s="7"/>
      <c r="L160" s="43"/>
      <c r="M160" s="6"/>
      <c r="N160" s="12"/>
      <c r="O160" s="12">
        <v>1</v>
      </c>
      <c r="P160" s="13">
        <v>25000</v>
      </c>
      <c r="Q160" s="42">
        <f>O160*P160</f>
        <v>25000</v>
      </c>
      <c r="R160" s="12"/>
      <c r="S160" s="6"/>
      <c r="T160" s="6">
        <v>1</v>
      </c>
      <c r="U160" s="7">
        <v>25000</v>
      </c>
      <c r="V160" s="7">
        <f>U160</f>
        <v>25000</v>
      </c>
      <c r="W160" s="6"/>
      <c r="X160" s="12"/>
      <c r="Y160" s="12">
        <v>1</v>
      </c>
      <c r="Z160" s="13">
        <v>25000</v>
      </c>
      <c r="AA160" s="13">
        <f>Z160</f>
        <v>25000</v>
      </c>
      <c r="AB160" s="12"/>
      <c r="AC160" s="6"/>
      <c r="AD160" s="6">
        <v>1</v>
      </c>
      <c r="AE160" s="7">
        <v>25000</v>
      </c>
      <c r="AF160" s="7">
        <f>AE160</f>
        <v>25000</v>
      </c>
      <c r="AG160" s="6"/>
    </row>
    <row r="161" spans="1:16384" x14ac:dyDescent="0.25">
      <c r="A161" s="316"/>
      <c r="B161" s="329"/>
      <c r="C161" s="150" t="s">
        <v>48</v>
      </c>
      <c r="D161" s="12" t="s">
        <v>65</v>
      </c>
      <c r="E161" s="12">
        <v>1</v>
      </c>
      <c r="F161" s="13">
        <v>60000</v>
      </c>
      <c r="G161" s="42">
        <f t="shared" si="23"/>
        <v>60000</v>
      </c>
      <c r="H161" s="12"/>
      <c r="I161" s="6"/>
      <c r="J161" s="6">
        <v>1</v>
      </c>
      <c r="K161" s="7">
        <v>20000</v>
      </c>
      <c r="L161" s="43">
        <f>J161*K161</f>
        <v>20000</v>
      </c>
      <c r="M161" s="6"/>
      <c r="N161" s="12"/>
      <c r="O161" s="12">
        <v>1</v>
      </c>
      <c r="P161" s="13">
        <v>20000</v>
      </c>
      <c r="Q161" s="42">
        <f>O161*P161</f>
        <v>20000</v>
      </c>
      <c r="R161" s="12"/>
      <c r="S161" s="6"/>
      <c r="T161" s="6">
        <v>1</v>
      </c>
      <c r="U161" s="7">
        <v>10000</v>
      </c>
      <c r="V161" s="7">
        <f>U161</f>
        <v>10000</v>
      </c>
      <c r="W161" s="6"/>
      <c r="X161" s="12"/>
      <c r="Y161" s="12">
        <v>1</v>
      </c>
      <c r="Z161" s="13">
        <v>10000</v>
      </c>
      <c r="AA161" s="13">
        <f>Z161</f>
        <v>10000</v>
      </c>
      <c r="AB161" s="12"/>
      <c r="AC161" s="6"/>
      <c r="AD161" s="6"/>
      <c r="AE161" s="7"/>
      <c r="AF161" s="7"/>
      <c r="AG161" s="6"/>
    </row>
    <row r="162" spans="1:16384" x14ac:dyDescent="0.25">
      <c r="A162" s="277"/>
      <c r="B162" s="330"/>
      <c r="C162" s="150" t="s">
        <v>78</v>
      </c>
      <c r="D162" s="12" t="s">
        <v>65</v>
      </c>
      <c r="E162" s="12">
        <v>1</v>
      </c>
      <c r="F162" s="13">
        <v>50000</v>
      </c>
      <c r="G162" s="42">
        <f t="shared" si="23"/>
        <v>50000</v>
      </c>
      <c r="H162" s="12"/>
      <c r="I162" s="6"/>
      <c r="J162" s="6">
        <v>1</v>
      </c>
      <c r="K162" s="7">
        <v>10000</v>
      </c>
      <c r="L162" s="43">
        <f>J162*K162</f>
        <v>10000</v>
      </c>
      <c r="M162" s="6"/>
      <c r="N162" s="12"/>
      <c r="O162" s="12">
        <v>1</v>
      </c>
      <c r="P162" s="13">
        <v>10000</v>
      </c>
      <c r="Q162" s="42">
        <f>O162*P162</f>
        <v>10000</v>
      </c>
      <c r="R162" s="12"/>
      <c r="S162" s="6"/>
      <c r="T162" s="6">
        <v>1</v>
      </c>
      <c r="U162" s="7">
        <v>10000</v>
      </c>
      <c r="V162" s="7">
        <f>U162</f>
        <v>10000</v>
      </c>
      <c r="W162" s="6"/>
      <c r="X162" s="12"/>
      <c r="Y162" s="12">
        <v>1</v>
      </c>
      <c r="Z162" s="13">
        <v>10000</v>
      </c>
      <c r="AA162" s="13">
        <f>Z162</f>
        <v>10000</v>
      </c>
      <c r="AB162" s="12"/>
      <c r="AC162" s="6"/>
      <c r="AD162" s="6">
        <v>1</v>
      </c>
      <c r="AE162" s="7">
        <v>10000</v>
      </c>
      <c r="AF162" s="7">
        <f>AE162</f>
        <v>10000</v>
      </c>
      <c r="AG162" s="6"/>
    </row>
    <row r="163" spans="1:16384" ht="34.5" customHeight="1" x14ac:dyDescent="0.25">
      <c r="A163" s="279" t="s">
        <v>220</v>
      </c>
      <c r="B163" s="280"/>
      <c r="C163" s="280"/>
      <c r="D163" s="2"/>
      <c r="E163" s="2"/>
      <c r="F163" s="2"/>
      <c r="G163" s="3">
        <f>SUM(G164:G169)</f>
        <v>758000</v>
      </c>
      <c r="H163" s="4"/>
      <c r="I163" s="2"/>
      <c r="J163" s="2"/>
      <c r="K163" s="2"/>
      <c r="L163" s="3">
        <f>SUM(L164:L169)</f>
        <v>80000</v>
      </c>
      <c r="M163" s="2"/>
      <c r="N163" s="2"/>
      <c r="O163" s="2"/>
      <c r="P163" s="2"/>
      <c r="Q163" s="3">
        <f>SUM(Q164:Q169)</f>
        <v>254000</v>
      </c>
      <c r="R163" s="2"/>
      <c r="S163" s="2"/>
      <c r="T163" s="2"/>
      <c r="U163" s="2"/>
      <c r="V163" s="3">
        <f>SUM(V164:V169)</f>
        <v>148000</v>
      </c>
      <c r="W163" s="2"/>
      <c r="X163" s="2"/>
      <c r="Y163" s="2"/>
      <c r="Z163" s="2"/>
      <c r="AA163" s="3">
        <f>SUM(AA164:AA169)</f>
        <v>148000</v>
      </c>
      <c r="AB163" s="2"/>
      <c r="AC163" s="2"/>
      <c r="AD163" s="2"/>
      <c r="AE163" s="2"/>
      <c r="AF163" s="3">
        <f>SUM(AF164:AF169)</f>
        <v>128000</v>
      </c>
      <c r="AG163" s="2"/>
    </row>
    <row r="164" spans="1:16384" ht="79.5" customHeight="1" x14ac:dyDescent="0.25">
      <c r="A164" s="243" t="s">
        <v>491</v>
      </c>
      <c r="B164" s="10" t="s">
        <v>490</v>
      </c>
      <c r="C164" s="150" t="s">
        <v>488</v>
      </c>
      <c r="D164" s="12" t="s">
        <v>73</v>
      </c>
      <c r="E164" s="12">
        <v>7.5</v>
      </c>
      <c r="F164" s="13">
        <f>20000*E164</f>
        <v>150000</v>
      </c>
      <c r="G164" s="42">
        <f t="shared" si="23"/>
        <v>150000</v>
      </c>
      <c r="H164" s="13"/>
      <c r="I164" s="6"/>
      <c r="J164" s="6">
        <v>4</v>
      </c>
      <c r="K164" s="7">
        <v>20000</v>
      </c>
      <c r="L164" s="7">
        <f>K164*J164</f>
        <v>80000</v>
      </c>
      <c r="M164" s="6"/>
      <c r="N164" s="12"/>
      <c r="O164" s="12">
        <v>3.5</v>
      </c>
      <c r="P164" s="13">
        <v>20000</v>
      </c>
      <c r="Q164" s="42">
        <f>P164*O164</f>
        <v>70000</v>
      </c>
      <c r="R164" s="12"/>
      <c r="S164" s="6"/>
      <c r="T164" s="6"/>
      <c r="U164" s="6"/>
      <c r="V164" s="6"/>
      <c r="W164" s="6"/>
      <c r="X164" s="12"/>
      <c r="Y164" s="12"/>
      <c r="Z164" s="12"/>
      <c r="AA164" s="12"/>
      <c r="AB164" s="12"/>
      <c r="AC164" s="6"/>
      <c r="AD164" s="6"/>
      <c r="AE164" s="6"/>
      <c r="AF164" s="6"/>
      <c r="AG164" s="6"/>
    </row>
    <row r="165" spans="1:16384" ht="63.75" x14ac:dyDescent="0.25">
      <c r="A165" s="245"/>
      <c r="B165" s="245" t="s">
        <v>492</v>
      </c>
      <c r="C165" s="150" t="s">
        <v>475</v>
      </c>
      <c r="D165" s="12" t="s">
        <v>65</v>
      </c>
      <c r="E165" s="12">
        <v>1</v>
      </c>
      <c r="F165" s="13">
        <v>90000</v>
      </c>
      <c r="G165" s="42">
        <f t="shared" si="23"/>
        <v>90000</v>
      </c>
      <c r="H165" s="13"/>
      <c r="I165" s="6"/>
      <c r="J165" s="6"/>
      <c r="K165" s="7"/>
      <c r="L165" s="7"/>
      <c r="M165" s="6"/>
      <c r="N165" s="12"/>
      <c r="O165" s="12">
        <v>1</v>
      </c>
      <c r="P165" s="13">
        <v>90000</v>
      </c>
      <c r="Q165" s="42">
        <v>90000</v>
      </c>
      <c r="R165" s="12"/>
      <c r="S165" s="6"/>
      <c r="T165" s="6"/>
      <c r="U165" s="6"/>
      <c r="V165" s="6"/>
      <c r="W165" s="6"/>
      <c r="X165" s="12"/>
      <c r="Y165" s="12"/>
      <c r="Z165" s="12"/>
      <c r="AA165" s="12"/>
      <c r="AB165" s="12"/>
      <c r="AC165" s="6"/>
      <c r="AD165" s="6"/>
      <c r="AE165" s="6"/>
      <c r="AF165" s="6"/>
      <c r="AG165" s="6"/>
    </row>
    <row r="166" spans="1:16384" ht="25.5" x14ac:dyDescent="0.25">
      <c r="A166" s="245"/>
      <c r="B166" s="245"/>
      <c r="C166" s="150" t="s">
        <v>476</v>
      </c>
      <c r="D166" s="12" t="s">
        <v>215</v>
      </c>
      <c r="E166" s="12">
        <v>126</v>
      </c>
      <c r="F166" s="13">
        <v>3000</v>
      </c>
      <c r="G166" s="42">
        <f t="shared" si="23"/>
        <v>378000</v>
      </c>
      <c r="H166" s="13"/>
      <c r="I166" s="6"/>
      <c r="J166" s="6"/>
      <c r="K166" s="7"/>
      <c r="L166" s="7"/>
      <c r="M166" s="6"/>
      <c r="N166" s="12"/>
      <c r="O166" s="12">
        <v>18</v>
      </c>
      <c r="P166" s="13">
        <v>3000</v>
      </c>
      <c r="Q166" s="42">
        <v>54000</v>
      </c>
      <c r="R166" s="12"/>
      <c r="S166" s="6"/>
      <c r="T166" s="6">
        <v>36</v>
      </c>
      <c r="U166" s="151">
        <v>3000</v>
      </c>
      <c r="V166" s="156">
        <v>108000</v>
      </c>
      <c r="W166" s="6"/>
      <c r="X166" s="12"/>
      <c r="Y166" s="12">
        <v>36</v>
      </c>
      <c r="Z166" s="13">
        <v>3000</v>
      </c>
      <c r="AA166" s="157">
        <v>108000</v>
      </c>
      <c r="AB166" s="12"/>
      <c r="AC166" s="6"/>
      <c r="AD166" s="6">
        <v>36</v>
      </c>
      <c r="AE166" s="151">
        <v>3000</v>
      </c>
      <c r="AF166" s="156">
        <v>108000</v>
      </c>
      <c r="AG166" s="6"/>
    </row>
    <row r="167" spans="1:16384" ht="25.5" x14ac:dyDescent="0.25">
      <c r="A167" s="244"/>
      <c r="B167" s="244"/>
      <c r="C167" s="150" t="s">
        <v>477</v>
      </c>
      <c r="D167" s="12" t="s">
        <v>65</v>
      </c>
      <c r="E167" s="12">
        <v>1</v>
      </c>
      <c r="F167" s="13">
        <v>60000</v>
      </c>
      <c r="G167" s="42">
        <f>L167+Q167+V167+AA167+AF167</f>
        <v>60000</v>
      </c>
      <c r="H167" s="13"/>
      <c r="I167" s="6"/>
      <c r="J167" s="6"/>
      <c r="K167" s="7"/>
      <c r="L167" s="7"/>
      <c r="M167" s="6"/>
      <c r="N167" s="12"/>
      <c r="O167" s="12">
        <v>1</v>
      </c>
      <c r="P167" s="13">
        <v>20000</v>
      </c>
      <c r="Q167" s="42">
        <f>P167</f>
        <v>20000</v>
      </c>
      <c r="R167" s="12"/>
      <c r="S167" s="6"/>
      <c r="T167" s="6">
        <v>1</v>
      </c>
      <c r="U167" s="151">
        <v>20000</v>
      </c>
      <c r="V167" s="156">
        <f>U167</f>
        <v>20000</v>
      </c>
      <c r="W167" s="6"/>
      <c r="X167" s="12"/>
      <c r="Y167" s="12">
        <v>1</v>
      </c>
      <c r="Z167" s="13">
        <v>20000</v>
      </c>
      <c r="AA167" s="157">
        <f>Z167</f>
        <v>20000</v>
      </c>
      <c r="AB167" s="12"/>
      <c r="AC167" s="6"/>
      <c r="AD167" s="6"/>
      <c r="AE167" s="151"/>
      <c r="AF167" s="156"/>
      <c r="AG167" s="6"/>
    </row>
    <row r="168" spans="1:16384" ht="63.75" x14ac:dyDescent="0.25">
      <c r="A168" s="10" t="s">
        <v>493</v>
      </c>
      <c r="B168" s="276" t="s">
        <v>489</v>
      </c>
      <c r="C168" s="150" t="s">
        <v>466</v>
      </c>
      <c r="D168" s="12" t="s">
        <v>65</v>
      </c>
      <c r="E168" s="12">
        <v>4</v>
      </c>
      <c r="F168" s="13">
        <v>15000</v>
      </c>
      <c r="G168" s="42">
        <f>Q168+V168+AA168+AF168</f>
        <v>60000</v>
      </c>
      <c r="H168" s="13"/>
      <c r="I168" s="6"/>
      <c r="J168" s="6"/>
      <c r="K168" s="7"/>
      <c r="L168" s="7"/>
      <c r="M168" s="6"/>
      <c r="N168" s="12"/>
      <c r="O168" s="12">
        <v>1</v>
      </c>
      <c r="P168" s="13">
        <v>15000</v>
      </c>
      <c r="Q168" s="42">
        <f>P168</f>
        <v>15000</v>
      </c>
      <c r="R168" s="12"/>
      <c r="S168" s="6"/>
      <c r="T168" s="6">
        <v>1</v>
      </c>
      <c r="U168" s="151">
        <v>15000</v>
      </c>
      <c r="V168" s="156">
        <f>U168</f>
        <v>15000</v>
      </c>
      <c r="W168" s="6"/>
      <c r="X168" s="12"/>
      <c r="Y168" s="12">
        <v>1</v>
      </c>
      <c r="Z168" s="13">
        <v>15000</v>
      </c>
      <c r="AA168" s="157">
        <f>Z168</f>
        <v>15000</v>
      </c>
      <c r="AB168" s="12"/>
      <c r="AC168" s="6"/>
      <c r="AD168" s="6">
        <v>1</v>
      </c>
      <c r="AE168" s="151">
        <v>15000</v>
      </c>
      <c r="AF168" s="156">
        <f>AE168</f>
        <v>15000</v>
      </c>
      <c r="AG168" s="6"/>
    </row>
    <row r="169" spans="1:16384" ht="25.5" x14ac:dyDescent="0.25">
      <c r="A169" s="10"/>
      <c r="B169" s="278"/>
      <c r="C169" s="150" t="s">
        <v>534</v>
      </c>
      <c r="D169" s="12" t="s">
        <v>65</v>
      </c>
      <c r="E169" s="12">
        <v>4</v>
      </c>
      <c r="F169" s="13">
        <v>5000</v>
      </c>
      <c r="G169" s="46">
        <f>Q169+V169+AA169+AF169</f>
        <v>20000</v>
      </c>
      <c r="H169" s="13"/>
      <c r="I169" s="6"/>
      <c r="J169" s="6"/>
      <c r="K169" s="7"/>
      <c r="L169" s="7"/>
      <c r="M169" s="6"/>
      <c r="N169" s="12"/>
      <c r="O169" s="12">
        <v>1</v>
      </c>
      <c r="P169" s="13">
        <v>5000</v>
      </c>
      <c r="Q169" s="42">
        <f>P169</f>
        <v>5000</v>
      </c>
      <c r="R169" s="12"/>
      <c r="S169" s="6"/>
      <c r="T169" s="6">
        <v>1</v>
      </c>
      <c r="U169" s="151">
        <v>5000</v>
      </c>
      <c r="V169" s="156">
        <f>U169</f>
        <v>5000</v>
      </c>
      <c r="W169" s="6"/>
      <c r="X169" s="12"/>
      <c r="Y169" s="12">
        <v>1</v>
      </c>
      <c r="Z169" s="13">
        <v>5000</v>
      </c>
      <c r="AA169" s="157">
        <f>Z169</f>
        <v>5000</v>
      </c>
      <c r="AB169" s="12"/>
      <c r="AC169" s="6"/>
      <c r="AD169" s="6">
        <v>1</v>
      </c>
      <c r="AE169" s="151">
        <v>5000</v>
      </c>
      <c r="AF169" s="156">
        <f>AE169</f>
        <v>5000</v>
      </c>
      <c r="AG169" s="6"/>
    </row>
    <row r="170" spans="1:16384" s="27" customFormat="1" ht="38.25" customHeight="1" x14ac:dyDescent="0.25">
      <c r="A170" s="175" t="s">
        <v>167</v>
      </c>
      <c r="B170" s="256"/>
      <c r="C170" s="256"/>
      <c r="D170" s="256"/>
      <c r="E170" s="256"/>
      <c r="F170" s="256"/>
      <c r="G170" s="60">
        <f>SUM(G171:G181)</f>
        <v>1324600</v>
      </c>
      <c r="H170" s="257"/>
      <c r="I170" s="257"/>
      <c r="J170" s="257"/>
      <c r="K170" s="257"/>
      <c r="L170" s="47">
        <f>SUM(L171:L181)</f>
        <v>536720</v>
      </c>
      <c r="M170" s="257"/>
      <c r="N170" s="257"/>
      <c r="O170" s="257"/>
      <c r="P170" s="257"/>
      <c r="Q170" s="47">
        <f>SUM(Q171:Q181)</f>
        <v>179220</v>
      </c>
      <c r="R170" s="257"/>
      <c r="S170" s="257"/>
      <c r="T170" s="257"/>
      <c r="U170" s="257"/>
      <c r="V170" s="47">
        <f>SUM(V171:V181)</f>
        <v>194220</v>
      </c>
      <c r="W170" s="257"/>
      <c r="X170" s="257"/>
      <c r="Y170" s="257"/>
      <c r="Z170" s="257"/>
      <c r="AA170" s="47">
        <f>SUM(AA171:AA181)</f>
        <v>194220</v>
      </c>
      <c r="AB170" s="257"/>
      <c r="AC170" s="257"/>
      <c r="AD170" s="257"/>
      <c r="AE170" s="257"/>
      <c r="AF170" s="47">
        <f>SUM(AF171:AF181)</f>
        <v>197220</v>
      </c>
      <c r="AG170" s="25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c r="KH170" s="48"/>
      <c r="KI170" s="48"/>
      <c r="KJ170" s="48"/>
      <c r="KK170" s="48"/>
      <c r="KL170" s="48"/>
      <c r="KM170" s="48"/>
      <c r="KN170" s="48"/>
      <c r="KO170" s="48"/>
      <c r="KP170" s="48"/>
      <c r="KQ170" s="48"/>
      <c r="KR170" s="48"/>
      <c r="KS170" s="48"/>
      <c r="KT170" s="48"/>
      <c r="KU170" s="48"/>
      <c r="KV170" s="48"/>
      <c r="KW170" s="48"/>
      <c r="KX170" s="48"/>
      <c r="KY170" s="48"/>
      <c r="KZ170" s="48"/>
      <c r="LA170" s="48"/>
      <c r="LB170" s="48"/>
      <c r="LC170" s="48"/>
      <c r="LD170" s="48"/>
      <c r="LE170" s="48"/>
      <c r="LF170" s="48"/>
      <c r="LG170" s="48"/>
      <c r="LH170" s="48"/>
      <c r="LI170" s="48"/>
      <c r="LJ170" s="48"/>
      <c r="LK170" s="48"/>
      <c r="LL170" s="48"/>
      <c r="LM170" s="48"/>
      <c r="LN170" s="48"/>
      <c r="LO170" s="48"/>
      <c r="LP170" s="48"/>
      <c r="LQ170" s="48"/>
      <c r="LR170" s="48"/>
      <c r="LS170" s="48"/>
      <c r="LT170" s="48"/>
      <c r="LU170" s="48"/>
      <c r="LV170" s="48"/>
      <c r="LW170" s="48"/>
      <c r="LX170" s="48"/>
      <c r="LY170" s="48"/>
      <c r="LZ170" s="48"/>
      <c r="MA170" s="48"/>
      <c r="MB170" s="48"/>
      <c r="MC170" s="48"/>
      <c r="MD170" s="48"/>
      <c r="ME170" s="48"/>
      <c r="MF170" s="48"/>
      <c r="MG170" s="48"/>
      <c r="MH170" s="48"/>
      <c r="MI170" s="48"/>
      <c r="MJ170" s="48"/>
      <c r="MK170" s="48"/>
      <c r="ML170" s="48"/>
      <c r="MM170" s="48"/>
      <c r="MN170" s="48"/>
      <c r="MO170" s="48"/>
      <c r="MP170" s="48"/>
      <c r="MQ170" s="48"/>
      <c r="MR170" s="48"/>
      <c r="MS170" s="48"/>
      <c r="MT170" s="48"/>
      <c r="MU170" s="48"/>
      <c r="MV170" s="48"/>
      <c r="MW170" s="48"/>
      <c r="MX170" s="48"/>
      <c r="MY170" s="48"/>
      <c r="MZ170" s="48"/>
      <c r="NA170" s="48"/>
      <c r="NB170" s="48"/>
      <c r="NC170" s="48"/>
      <c r="ND170" s="48"/>
      <c r="NE170" s="48"/>
      <c r="NF170" s="48"/>
      <c r="NG170" s="48"/>
      <c r="NH170" s="48"/>
      <c r="NI170" s="48"/>
      <c r="NJ170" s="48"/>
      <c r="NK170" s="48"/>
      <c r="NL170" s="48"/>
      <c r="NM170" s="48"/>
      <c r="NN170" s="48"/>
      <c r="NO170" s="48"/>
      <c r="NP170" s="48"/>
      <c r="NQ170" s="48"/>
      <c r="NR170" s="48"/>
      <c r="NS170" s="48"/>
      <c r="NT170" s="48"/>
      <c r="NU170" s="48"/>
      <c r="NV170" s="48"/>
      <c r="NW170" s="48"/>
      <c r="NX170" s="48"/>
      <c r="NY170" s="48"/>
      <c r="NZ170" s="48"/>
      <c r="OA170" s="48"/>
      <c r="OB170" s="48"/>
      <c r="OC170" s="48"/>
      <c r="OD170" s="48"/>
      <c r="OE170" s="48"/>
      <c r="OF170" s="48"/>
      <c r="OG170" s="48"/>
      <c r="OH170" s="48"/>
      <c r="OI170" s="48"/>
      <c r="OJ170" s="48"/>
      <c r="OK170" s="48"/>
      <c r="OL170" s="48"/>
      <c r="OM170" s="48"/>
      <c r="ON170" s="48"/>
      <c r="OO170" s="48"/>
      <c r="OP170" s="48"/>
      <c r="OQ170" s="48"/>
      <c r="OR170" s="48"/>
      <c r="OS170" s="48"/>
      <c r="OT170" s="48"/>
      <c r="OU170" s="48"/>
      <c r="OV170" s="48"/>
      <c r="OW170" s="48"/>
      <c r="OX170" s="48"/>
      <c r="OY170" s="48"/>
      <c r="OZ170" s="48"/>
      <c r="PA170" s="48"/>
      <c r="PB170" s="48"/>
      <c r="PC170" s="48"/>
      <c r="PD170" s="48"/>
      <c r="PE170" s="48"/>
      <c r="PF170" s="48"/>
      <c r="PG170" s="48"/>
      <c r="PH170" s="48"/>
      <c r="PI170" s="48"/>
      <c r="PJ170" s="48"/>
      <c r="PK170" s="48"/>
      <c r="PL170" s="48"/>
      <c r="PM170" s="48"/>
      <c r="PN170" s="48"/>
      <c r="PO170" s="48"/>
      <c r="PP170" s="48"/>
      <c r="PQ170" s="48"/>
      <c r="PR170" s="48"/>
      <c r="PS170" s="48"/>
      <c r="PT170" s="48"/>
      <c r="PU170" s="48"/>
      <c r="PV170" s="48"/>
      <c r="PW170" s="48"/>
      <c r="PX170" s="48"/>
      <c r="PY170" s="48"/>
      <c r="PZ170" s="48"/>
      <c r="QA170" s="48"/>
      <c r="QB170" s="48"/>
      <c r="QC170" s="48"/>
      <c r="QD170" s="48"/>
      <c r="QE170" s="48"/>
      <c r="QF170" s="48"/>
      <c r="QG170" s="48"/>
      <c r="QH170" s="48"/>
      <c r="QI170" s="48"/>
      <c r="QJ170" s="48"/>
      <c r="QK170" s="48"/>
      <c r="QL170" s="48"/>
      <c r="QM170" s="48"/>
      <c r="QN170" s="48"/>
      <c r="QO170" s="48"/>
      <c r="QP170" s="48"/>
      <c r="QQ170" s="48"/>
      <c r="QR170" s="48"/>
      <c r="QS170" s="48"/>
      <c r="QT170" s="48"/>
      <c r="QU170" s="48"/>
      <c r="QV170" s="48"/>
      <c r="QW170" s="48"/>
      <c r="QX170" s="48"/>
      <c r="QY170" s="48"/>
      <c r="QZ170" s="48"/>
      <c r="RA170" s="48"/>
      <c r="RB170" s="48"/>
      <c r="RC170" s="48"/>
      <c r="RD170" s="48"/>
      <c r="RE170" s="48"/>
      <c r="RF170" s="48"/>
      <c r="RG170" s="48"/>
      <c r="RH170" s="48"/>
      <c r="RI170" s="48"/>
      <c r="RJ170" s="48"/>
      <c r="RK170" s="48"/>
      <c r="RL170" s="48"/>
      <c r="RM170" s="48"/>
      <c r="RN170" s="48"/>
      <c r="RO170" s="48"/>
      <c r="RP170" s="48"/>
      <c r="RQ170" s="48"/>
      <c r="RR170" s="48"/>
      <c r="RS170" s="48"/>
      <c r="RT170" s="48"/>
      <c r="RU170" s="48"/>
      <c r="RV170" s="48"/>
      <c r="RW170" s="48"/>
      <c r="RX170" s="48"/>
      <c r="RY170" s="48"/>
      <c r="RZ170" s="48"/>
      <c r="SA170" s="48"/>
      <c r="SB170" s="48"/>
      <c r="SC170" s="48"/>
      <c r="SD170" s="48"/>
      <c r="SE170" s="48"/>
      <c r="SF170" s="48"/>
      <c r="SG170" s="48"/>
      <c r="SH170" s="48"/>
      <c r="SI170" s="48"/>
      <c r="SJ170" s="48"/>
      <c r="SK170" s="48"/>
      <c r="SL170" s="48"/>
      <c r="SM170" s="48"/>
      <c r="SN170" s="48"/>
      <c r="SO170" s="48"/>
      <c r="SP170" s="48"/>
      <c r="SQ170" s="48"/>
      <c r="SR170" s="48"/>
      <c r="SS170" s="48"/>
      <c r="ST170" s="48"/>
      <c r="SU170" s="48"/>
      <c r="SV170" s="48"/>
      <c r="SW170" s="48"/>
      <c r="SX170" s="48"/>
      <c r="SY170" s="48"/>
      <c r="SZ170" s="48"/>
      <c r="TA170" s="48"/>
      <c r="TB170" s="48"/>
      <c r="TC170" s="48"/>
      <c r="TD170" s="48"/>
      <c r="TE170" s="48"/>
      <c r="TF170" s="48"/>
      <c r="TG170" s="48"/>
      <c r="TH170" s="48"/>
      <c r="TI170" s="48"/>
      <c r="TJ170" s="48"/>
      <c r="TK170" s="48"/>
      <c r="TL170" s="48"/>
      <c r="TM170" s="48"/>
      <c r="TN170" s="48"/>
      <c r="TO170" s="48"/>
      <c r="TP170" s="48"/>
      <c r="TQ170" s="48"/>
      <c r="TR170" s="48"/>
      <c r="TS170" s="48"/>
      <c r="TT170" s="48"/>
      <c r="TU170" s="48"/>
      <c r="TV170" s="48"/>
      <c r="TW170" s="48"/>
      <c r="TX170" s="48"/>
      <c r="TY170" s="48"/>
      <c r="TZ170" s="48"/>
      <c r="UA170" s="48"/>
      <c r="UB170" s="48"/>
      <c r="UC170" s="48"/>
      <c r="UD170" s="48"/>
      <c r="UE170" s="48"/>
      <c r="UF170" s="48"/>
      <c r="UG170" s="48"/>
      <c r="UH170" s="48"/>
      <c r="UI170" s="48"/>
      <c r="UJ170" s="48"/>
      <c r="UK170" s="48"/>
      <c r="UL170" s="48"/>
      <c r="UM170" s="48"/>
      <c r="UN170" s="48"/>
      <c r="UO170" s="48"/>
      <c r="UP170" s="48"/>
      <c r="UQ170" s="48"/>
      <c r="UR170" s="48"/>
      <c r="US170" s="48"/>
      <c r="UT170" s="48"/>
      <c r="UU170" s="48"/>
      <c r="UV170" s="48"/>
      <c r="UW170" s="48"/>
      <c r="UX170" s="48"/>
      <c r="UY170" s="48"/>
      <c r="UZ170" s="48"/>
      <c r="VA170" s="48"/>
      <c r="VB170" s="48"/>
      <c r="VC170" s="48"/>
      <c r="VD170" s="48"/>
      <c r="VE170" s="48"/>
      <c r="VF170" s="48"/>
      <c r="VG170" s="48"/>
      <c r="VH170" s="48"/>
      <c r="VI170" s="48"/>
      <c r="VJ170" s="48"/>
      <c r="VK170" s="48"/>
      <c r="VL170" s="48"/>
      <c r="VM170" s="48"/>
      <c r="VN170" s="48"/>
      <c r="VO170" s="48"/>
      <c r="VP170" s="48"/>
      <c r="VQ170" s="48"/>
      <c r="VR170" s="48"/>
      <c r="VS170" s="48"/>
      <c r="VT170" s="48"/>
      <c r="VU170" s="48"/>
      <c r="VV170" s="48"/>
      <c r="VW170" s="48"/>
      <c r="VX170" s="48"/>
      <c r="VY170" s="48"/>
      <c r="VZ170" s="48"/>
      <c r="WA170" s="48"/>
      <c r="WB170" s="48"/>
      <c r="WC170" s="48"/>
      <c r="WD170" s="48"/>
      <c r="WE170" s="48"/>
      <c r="WF170" s="48"/>
      <c r="WG170" s="48"/>
      <c r="WH170" s="48"/>
      <c r="WI170" s="48"/>
      <c r="WJ170" s="48"/>
      <c r="WK170" s="48"/>
      <c r="WL170" s="48"/>
      <c r="WM170" s="48"/>
      <c r="WN170" s="48"/>
      <c r="WO170" s="48"/>
      <c r="WP170" s="48"/>
      <c r="WQ170" s="48"/>
      <c r="WR170" s="48"/>
      <c r="WS170" s="48"/>
      <c r="WT170" s="48"/>
      <c r="WU170" s="48"/>
      <c r="WV170" s="48"/>
      <c r="WW170" s="48"/>
      <c r="WX170" s="48"/>
      <c r="WY170" s="48"/>
      <c r="WZ170" s="48"/>
      <c r="XA170" s="48"/>
      <c r="XB170" s="48"/>
      <c r="XC170" s="48"/>
      <c r="XD170" s="48"/>
      <c r="XE170" s="48"/>
      <c r="XF170" s="48"/>
      <c r="XG170" s="48"/>
      <c r="XH170" s="48"/>
      <c r="XI170" s="48"/>
      <c r="XJ170" s="48"/>
      <c r="XK170" s="48"/>
      <c r="XL170" s="48"/>
      <c r="XM170" s="48"/>
      <c r="XN170" s="48"/>
      <c r="XO170" s="48"/>
      <c r="XP170" s="48"/>
      <c r="XQ170" s="48"/>
      <c r="XR170" s="48"/>
      <c r="XS170" s="48"/>
      <c r="XT170" s="48"/>
      <c r="XU170" s="48"/>
      <c r="XV170" s="48"/>
      <c r="XW170" s="48"/>
      <c r="XX170" s="48"/>
      <c r="XY170" s="48"/>
      <c r="XZ170" s="48"/>
      <c r="YA170" s="48"/>
      <c r="YB170" s="48"/>
      <c r="YC170" s="48"/>
      <c r="YD170" s="48"/>
      <c r="YE170" s="48"/>
      <c r="YF170" s="48"/>
      <c r="YG170" s="48"/>
      <c r="YH170" s="48"/>
      <c r="YI170" s="48"/>
      <c r="YJ170" s="48"/>
      <c r="YK170" s="48"/>
      <c r="YL170" s="48"/>
      <c r="YM170" s="48"/>
      <c r="YN170" s="48"/>
      <c r="YO170" s="48"/>
      <c r="YP170" s="48"/>
      <c r="YQ170" s="48"/>
      <c r="YR170" s="48"/>
      <c r="YS170" s="48"/>
      <c r="YT170" s="48"/>
      <c r="YU170" s="48"/>
      <c r="YV170" s="48"/>
      <c r="YW170" s="48"/>
      <c r="YX170" s="48"/>
      <c r="YY170" s="48"/>
      <c r="YZ170" s="48"/>
      <c r="ZA170" s="48"/>
      <c r="ZB170" s="48"/>
      <c r="ZC170" s="48"/>
      <c r="ZD170" s="48"/>
      <c r="ZE170" s="48"/>
      <c r="ZF170" s="48"/>
      <c r="ZG170" s="48"/>
      <c r="ZH170" s="48"/>
      <c r="ZI170" s="48"/>
      <c r="ZJ170" s="48"/>
      <c r="ZK170" s="48"/>
      <c r="ZL170" s="48"/>
      <c r="ZM170" s="48"/>
      <c r="ZN170" s="48"/>
      <c r="ZO170" s="48"/>
      <c r="ZP170" s="48"/>
      <c r="ZQ170" s="48"/>
      <c r="ZR170" s="48"/>
      <c r="ZS170" s="48"/>
      <c r="ZT170" s="48"/>
      <c r="ZU170" s="48"/>
      <c r="ZV170" s="48"/>
      <c r="ZW170" s="48"/>
      <c r="ZX170" s="48"/>
      <c r="ZY170" s="48"/>
      <c r="ZZ170" s="48"/>
      <c r="AAA170" s="48"/>
      <c r="AAB170" s="48"/>
      <c r="AAC170" s="48"/>
      <c r="AAD170" s="48"/>
      <c r="AAE170" s="48"/>
      <c r="AAF170" s="48"/>
      <c r="AAG170" s="48"/>
      <c r="AAH170" s="48"/>
      <c r="AAI170" s="48"/>
      <c r="AAJ170" s="48"/>
      <c r="AAK170" s="48"/>
      <c r="AAL170" s="48"/>
      <c r="AAM170" s="48"/>
      <c r="AAN170" s="48"/>
      <c r="AAO170" s="48"/>
      <c r="AAP170" s="48"/>
      <c r="AAQ170" s="48"/>
      <c r="AAR170" s="48"/>
      <c r="AAS170" s="48"/>
      <c r="AAT170" s="48"/>
      <c r="AAU170" s="48"/>
      <c r="AAV170" s="48"/>
      <c r="AAW170" s="48"/>
      <c r="AAX170" s="48"/>
      <c r="AAY170" s="48"/>
      <c r="AAZ170" s="48"/>
      <c r="ABA170" s="48"/>
      <c r="ABB170" s="48"/>
      <c r="ABC170" s="48"/>
      <c r="ABD170" s="48"/>
      <c r="ABE170" s="48"/>
      <c r="ABF170" s="48"/>
      <c r="ABG170" s="48"/>
      <c r="ABH170" s="48"/>
      <c r="ABI170" s="48"/>
      <c r="ABJ170" s="48"/>
      <c r="ABK170" s="48"/>
      <c r="ABL170" s="48"/>
      <c r="ABM170" s="48"/>
      <c r="ABN170" s="48"/>
      <c r="ABO170" s="48"/>
      <c r="ABP170" s="48"/>
      <c r="ABQ170" s="48"/>
      <c r="ABR170" s="48"/>
      <c r="ABS170" s="48"/>
      <c r="ABT170" s="48"/>
      <c r="ABU170" s="48"/>
      <c r="ABV170" s="48"/>
      <c r="ABW170" s="48"/>
      <c r="ABX170" s="48"/>
      <c r="ABY170" s="48"/>
      <c r="ABZ170" s="48"/>
      <c r="ACA170" s="48"/>
      <c r="ACB170" s="48"/>
      <c r="ACC170" s="48"/>
      <c r="ACD170" s="48"/>
      <c r="ACE170" s="48"/>
      <c r="ACF170" s="48"/>
      <c r="ACG170" s="48"/>
      <c r="ACH170" s="48"/>
      <c r="ACI170" s="48"/>
      <c r="ACJ170" s="48"/>
      <c r="ACK170" s="48"/>
      <c r="ACL170" s="48"/>
      <c r="ACM170" s="48"/>
      <c r="ACN170" s="48"/>
      <c r="ACO170" s="48"/>
      <c r="ACP170" s="48"/>
      <c r="ACQ170" s="48"/>
      <c r="ACR170" s="48"/>
      <c r="ACS170" s="48"/>
      <c r="ACT170" s="48"/>
      <c r="ACU170" s="48"/>
      <c r="ACV170" s="48"/>
      <c r="ACW170" s="48"/>
      <c r="ACX170" s="48"/>
      <c r="ACY170" s="48"/>
      <c r="ACZ170" s="48"/>
      <c r="ADA170" s="48"/>
      <c r="ADB170" s="48"/>
      <c r="ADC170" s="48"/>
      <c r="ADD170" s="48"/>
      <c r="ADE170" s="48"/>
      <c r="ADF170" s="48"/>
      <c r="ADG170" s="48"/>
      <c r="ADH170" s="48"/>
      <c r="ADI170" s="48"/>
      <c r="ADJ170" s="48"/>
      <c r="ADK170" s="48"/>
      <c r="ADL170" s="48"/>
      <c r="ADM170" s="48"/>
      <c r="ADN170" s="48"/>
      <c r="ADO170" s="48"/>
      <c r="ADP170" s="48"/>
      <c r="ADQ170" s="48"/>
      <c r="ADR170" s="48"/>
      <c r="ADS170" s="48"/>
      <c r="ADT170" s="48"/>
      <c r="ADU170" s="48"/>
      <c r="ADV170" s="48"/>
      <c r="ADW170" s="48"/>
      <c r="ADX170" s="48"/>
      <c r="ADY170" s="48"/>
      <c r="ADZ170" s="48"/>
      <c r="AEA170" s="48"/>
      <c r="AEB170" s="48"/>
      <c r="AEC170" s="48"/>
      <c r="AED170" s="48"/>
      <c r="AEE170" s="48"/>
      <c r="AEF170" s="48"/>
      <c r="AEG170" s="48"/>
      <c r="AEH170" s="48"/>
      <c r="AEI170" s="48"/>
      <c r="AEJ170" s="48"/>
      <c r="AEK170" s="48"/>
      <c r="AEL170" s="48"/>
      <c r="AEM170" s="48"/>
      <c r="AEN170" s="48"/>
      <c r="AEO170" s="48"/>
      <c r="AEP170" s="48"/>
      <c r="AEQ170" s="48"/>
      <c r="AER170" s="48"/>
      <c r="AES170" s="48"/>
      <c r="AET170" s="48"/>
      <c r="AEU170" s="48"/>
      <c r="AEV170" s="48"/>
      <c r="AEW170" s="48"/>
      <c r="AEX170" s="48"/>
      <c r="AEY170" s="48"/>
      <c r="AEZ170" s="48"/>
      <c r="AFA170" s="48"/>
      <c r="AFB170" s="48"/>
      <c r="AFC170" s="48"/>
      <c r="AFD170" s="48"/>
      <c r="AFE170" s="48"/>
      <c r="AFF170" s="48"/>
      <c r="AFG170" s="48"/>
      <c r="AFH170" s="48"/>
      <c r="AFI170" s="48"/>
      <c r="AFJ170" s="48"/>
      <c r="AFK170" s="48"/>
      <c r="AFL170" s="48"/>
      <c r="AFM170" s="48"/>
      <c r="AFN170" s="48"/>
      <c r="AFO170" s="48"/>
      <c r="AFP170" s="48"/>
      <c r="AFQ170" s="48"/>
      <c r="AFR170" s="48"/>
      <c r="AFS170" s="48"/>
      <c r="AFT170" s="48"/>
      <c r="AFU170" s="48"/>
      <c r="AFV170" s="48"/>
      <c r="AFW170" s="48"/>
      <c r="AFX170" s="48"/>
      <c r="AFY170" s="48"/>
      <c r="AFZ170" s="48"/>
      <c r="AGA170" s="48"/>
      <c r="AGB170" s="48"/>
      <c r="AGC170" s="48"/>
      <c r="AGD170" s="48"/>
      <c r="AGE170" s="48"/>
      <c r="AGF170" s="48"/>
      <c r="AGG170" s="48"/>
      <c r="AGH170" s="48"/>
      <c r="AGI170" s="48"/>
      <c r="AGJ170" s="48"/>
      <c r="AGK170" s="48"/>
      <c r="AGL170" s="48"/>
      <c r="AGM170" s="48"/>
      <c r="AGN170" s="48"/>
      <c r="AGO170" s="48"/>
      <c r="AGP170" s="48"/>
      <c r="AGQ170" s="48"/>
      <c r="AGR170" s="48"/>
      <c r="AGS170" s="48"/>
      <c r="AGT170" s="48"/>
      <c r="AGU170" s="48"/>
      <c r="AGV170" s="48"/>
      <c r="AGW170" s="48"/>
      <c r="AGX170" s="48"/>
      <c r="AGY170" s="48"/>
      <c r="AGZ170" s="48"/>
      <c r="AHA170" s="48"/>
      <c r="AHB170" s="48"/>
      <c r="AHC170" s="48"/>
      <c r="AHD170" s="48"/>
      <c r="AHE170" s="48"/>
      <c r="AHF170" s="48"/>
      <c r="AHG170" s="48"/>
      <c r="AHH170" s="48"/>
      <c r="AHI170" s="48"/>
      <c r="AHJ170" s="48"/>
      <c r="AHK170" s="48"/>
      <c r="AHL170" s="48"/>
      <c r="AHM170" s="48"/>
      <c r="AHN170" s="48"/>
      <c r="AHO170" s="48"/>
      <c r="AHP170" s="48"/>
      <c r="AHQ170" s="48"/>
      <c r="AHR170" s="48"/>
      <c r="AHS170" s="48"/>
      <c r="AHT170" s="48"/>
      <c r="AHU170" s="48"/>
      <c r="AHV170" s="48"/>
      <c r="AHW170" s="48"/>
      <c r="AHX170" s="48"/>
      <c r="AHY170" s="48"/>
      <c r="AHZ170" s="48"/>
      <c r="AIA170" s="48"/>
      <c r="AIB170" s="48"/>
      <c r="AIC170" s="48"/>
      <c r="AID170" s="48"/>
      <c r="AIE170" s="48"/>
      <c r="AIF170" s="48"/>
      <c r="AIG170" s="48"/>
      <c r="AIH170" s="48"/>
      <c r="AII170" s="48"/>
      <c r="AIJ170" s="48"/>
      <c r="AIK170" s="48"/>
      <c r="AIL170" s="48"/>
      <c r="AIM170" s="48"/>
      <c r="AIN170" s="48"/>
      <c r="AIO170" s="48"/>
      <c r="AIP170" s="48"/>
      <c r="AIQ170" s="48"/>
      <c r="AIR170" s="48"/>
      <c r="AIS170" s="48"/>
      <c r="AIT170" s="48"/>
      <c r="AIU170" s="48"/>
      <c r="AIV170" s="48"/>
      <c r="AIW170" s="48"/>
      <c r="AIX170" s="48"/>
      <c r="AIY170" s="48"/>
      <c r="AIZ170" s="48"/>
      <c r="AJA170" s="48"/>
      <c r="AJB170" s="48"/>
      <c r="AJC170" s="48"/>
      <c r="AJD170" s="48"/>
      <c r="AJE170" s="48"/>
      <c r="AJF170" s="48"/>
      <c r="AJG170" s="48"/>
      <c r="AJH170" s="48"/>
      <c r="AJI170" s="48"/>
      <c r="AJJ170" s="48"/>
      <c r="AJK170" s="48"/>
      <c r="AJL170" s="48"/>
      <c r="AJM170" s="48"/>
      <c r="AJN170" s="48"/>
      <c r="AJO170" s="48"/>
      <c r="AJP170" s="48"/>
      <c r="AJQ170" s="48"/>
      <c r="AJR170" s="48"/>
      <c r="AJS170" s="48"/>
      <c r="AJT170" s="48"/>
      <c r="AJU170" s="48"/>
      <c r="AJV170" s="48"/>
      <c r="AJW170" s="48"/>
      <c r="AJX170" s="48"/>
      <c r="AJY170" s="48"/>
      <c r="AJZ170" s="48"/>
      <c r="AKA170" s="48"/>
      <c r="AKB170" s="48"/>
      <c r="AKC170" s="48"/>
      <c r="AKD170" s="48"/>
      <c r="AKE170" s="48"/>
      <c r="AKF170" s="48"/>
      <c r="AKG170" s="48"/>
      <c r="AKH170" s="48"/>
      <c r="AKI170" s="48"/>
      <c r="AKJ170" s="48"/>
      <c r="AKK170" s="48"/>
      <c r="AKL170" s="48"/>
      <c r="AKM170" s="48"/>
      <c r="AKN170" s="48"/>
      <c r="AKO170" s="48"/>
      <c r="AKP170" s="48"/>
      <c r="AKQ170" s="48"/>
      <c r="AKR170" s="48"/>
      <c r="AKS170" s="48"/>
      <c r="AKT170" s="48"/>
      <c r="AKU170" s="48"/>
      <c r="AKV170" s="48"/>
      <c r="AKW170" s="48"/>
      <c r="AKX170" s="48"/>
      <c r="AKY170" s="48"/>
      <c r="AKZ170" s="48"/>
      <c r="ALA170" s="48"/>
      <c r="ALB170" s="48"/>
      <c r="ALC170" s="48"/>
      <c r="ALD170" s="48"/>
      <c r="ALE170" s="48"/>
      <c r="ALF170" s="48"/>
      <c r="ALG170" s="48"/>
      <c r="ALH170" s="48"/>
      <c r="ALI170" s="48"/>
      <c r="ALJ170" s="48"/>
      <c r="ALK170" s="48"/>
      <c r="ALL170" s="48"/>
      <c r="ALM170" s="48"/>
      <c r="ALN170" s="48"/>
      <c r="ALO170" s="48"/>
      <c r="ALP170" s="48"/>
      <c r="ALQ170" s="48"/>
      <c r="ALR170" s="48"/>
      <c r="ALS170" s="48"/>
      <c r="ALT170" s="48"/>
      <c r="ALU170" s="48"/>
      <c r="ALV170" s="48"/>
      <c r="ALW170" s="48"/>
      <c r="ALX170" s="48"/>
      <c r="ALY170" s="48"/>
      <c r="ALZ170" s="48"/>
      <c r="AMA170" s="48"/>
      <c r="AMB170" s="48"/>
      <c r="AMC170" s="48"/>
      <c r="AMD170" s="48"/>
      <c r="AME170" s="48"/>
      <c r="AMF170" s="48"/>
      <c r="AMG170" s="48"/>
      <c r="AMH170" s="48"/>
      <c r="AMI170" s="48"/>
      <c r="AMJ170" s="48"/>
      <c r="AMK170" s="48"/>
      <c r="AML170" s="48"/>
      <c r="AMM170" s="48"/>
      <c r="AMN170" s="48"/>
      <c r="AMO170" s="48"/>
      <c r="AMP170" s="48"/>
      <c r="AMQ170" s="48"/>
      <c r="AMR170" s="48"/>
      <c r="AMS170" s="48"/>
      <c r="AMT170" s="48"/>
      <c r="AMU170" s="48"/>
      <c r="AMV170" s="48"/>
      <c r="AMW170" s="48"/>
      <c r="AMX170" s="48"/>
      <c r="AMY170" s="48"/>
      <c r="AMZ170" s="48"/>
      <c r="ANA170" s="48"/>
      <c r="ANB170" s="48"/>
      <c r="ANC170" s="48"/>
      <c r="AND170" s="48"/>
      <c r="ANE170" s="48"/>
      <c r="ANF170" s="48"/>
      <c r="ANG170" s="48"/>
      <c r="ANH170" s="48"/>
      <c r="ANI170" s="48"/>
      <c r="ANJ170" s="48"/>
      <c r="ANK170" s="48"/>
      <c r="ANL170" s="48"/>
      <c r="ANM170" s="48"/>
      <c r="ANN170" s="48"/>
      <c r="ANO170" s="48"/>
      <c r="ANP170" s="48"/>
      <c r="ANQ170" s="48"/>
      <c r="ANR170" s="48"/>
      <c r="ANS170" s="48"/>
      <c r="ANT170" s="48"/>
      <c r="ANU170" s="48"/>
      <c r="ANV170" s="48"/>
      <c r="ANW170" s="48"/>
      <c r="ANX170" s="48"/>
      <c r="ANY170" s="48"/>
      <c r="ANZ170" s="48"/>
      <c r="AOA170" s="48"/>
      <c r="AOB170" s="48"/>
      <c r="AOC170" s="48"/>
      <c r="AOD170" s="48"/>
      <c r="AOE170" s="48"/>
      <c r="AOF170" s="48"/>
      <c r="AOG170" s="48"/>
      <c r="AOH170" s="48"/>
      <c r="AOI170" s="48"/>
      <c r="AOJ170" s="48"/>
      <c r="AOK170" s="48"/>
      <c r="AOL170" s="48"/>
      <c r="AOM170" s="48"/>
      <c r="AON170" s="48"/>
      <c r="AOO170" s="48"/>
      <c r="AOP170" s="48"/>
      <c r="AOQ170" s="48"/>
      <c r="AOR170" s="48"/>
      <c r="AOS170" s="48"/>
      <c r="AOT170" s="48"/>
      <c r="AOU170" s="48"/>
      <c r="AOV170" s="48"/>
      <c r="AOW170" s="48"/>
      <c r="AOX170" s="48"/>
      <c r="AOY170" s="48"/>
      <c r="AOZ170" s="48"/>
      <c r="APA170" s="48"/>
      <c r="APB170" s="48"/>
      <c r="APC170" s="48"/>
      <c r="APD170" s="48"/>
      <c r="APE170" s="48"/>
      <c r="APF170" s="48"/>
      <c r="APG170" s="48"/>
      <c r="APH170" s="48"/>
      <c r="API170" s="48"/>
      <c r="APJ170" s="48"/>
      <c r="APK170" s="48"/>
      <c r="APL170" s="48"/>
      <c r="APM170" s="48"/>
      <c r="APN170" s="48"/>
      <c r="APO170" s="48"/>
      <c r="APP170" s="48"/>
      <c r="APQ170" s="48"/>
      <c r="APR170" s="48"/>
      <c r="APS170" s="48"/>
      <c r="APT170" s="48"/>
      <c r="APU170" s="48"/>
      <c r="APV170" s="48"/>
      <c r="APW170" s="48"/>
      <c r="APX170" s="48"/>
      <c r="APY170" s="48"/>
      <c r="APZ170" s="48"/>
      <c r="AQA170" s="48"/>
      <c r="AQB170" s="48"/>
      <c r="AQC170" s="48"/>
      <c r="AQD170" s="48"/>
      <c r="AQE170" s="48"/>
      <c r="AQF170" s="48"/>
      <c r="AQG170" s="48"/>
      <c r="AQH170" s="48"/>
      <c r="AQI170" s="48"/>
      <c r="AQJ170" s="48"/>
      <c r="AQK170" s="48"/>
      <c r="AQL170" s="48"/>
      <c r="AQM170" s="48"/>
      <c r="AQN170" s="48"/>
      <c r="AQO170" s="48"/>
      <c r="AQP170" s="48"/>
      <c r="AQQ170" s="48"/>
      <c r="AQR170" s="48"/>
      <c r="AQS170" s="48"/>
      <c r="AQT170" s="48"/>
      <c r="AQU170" s="48"/>
      <c r="AQV170" s="48"/>
      <c r="AQW170" s="48"/>
      <c r="AQX170" s="48"/>
      <c r="AQY170" s="48"/>
      <c r="AQZ170" s="48"/>
      <c r="ARA170" s="48"/>
      <c r="ARB170" s="48"/>
      <c r="ARC170" s="48"/>
      <c r="ARD170" s="48"/>
      <c r="ARE170" s="48"/>
      <c r="ARF170" s="48"/>
      <c r="ARG170" s="48"/>
      <c r="ARH170" s="48"/>
      <c r="ARI170" s="48"/>
      <c r="ARJ170" s="48"/>
      <c r="ARK170" s="48"/>
      <c r="ARL170" s="48"/>
      <c r="ARM170" s="48"/>
      <c r="ARN170" s="48"/>
      <c r="ARO170" s="48"/>
      <c r="ARP170" s="48"/>
      <c r="ARQ170" s="48"/>
      <c r="ARR170" s="48"/>
      <c r="ARS170" s="48"/>
      <c r="ART170" s="48"/>
      <c r="ARU170" s="48"/>
      <c r="ARV170" s="48"/>
      <c r="ARW170" s="48"/>
      <c r="ARX170" s="48"/>
      <c r="ARY170" s="48"/>
      <c r="ARZ170" s="48"/>
      <c r="ASA170" s="48"/>
      <c r="ASB170" s="48"/>
      <c r="ASC170" s="48"/>
      <c r="ASD170" s="48"/>
      <c r="ASE170" s="48"/>
      <c r="ASF170" s="48"/>
      <c r="ASG170" s="48"/>
      <c r="ASH170" s="48"/>
      <c r="ASI170" s="48"/>
      <c r="ASJ170" s="48"/>
      <c r="ASK170" s="48"/>
      <c r="ASL170" s="48"/>
      <c r="ASM170" s="48"/>
      <c r="ASN170" s="48"/>
      <c r="ASO170" s="48"/>
      <c r="ASP170" s="48"/>
      <c r="ASQ170" s="48"/>
      <c r="ASR170" s="48"/>
      <c r="ASS170" s="48"/>
      <c r="AST170" s="48"/>
      <c r="ASU170" s="48"/>
      <c r="ASV170" s="48"/>
      <c r="ASW170" s="48"/>
      <c r="ASX170" s="48"/>
      <c r="ASY170" s="48"/>
      <c r="ASZ170" s="48"/>
      <c r="ATA170" s="48"/>
      <c r="ATB170" s="48"/>
      <c r="ATC170" s="48"/>
      <c r="ATD170" s="48"/>
      <c r="ATE170" s="48"/>
      <c r="ATF170" s="48"/>
      <c r="ATG170" s="48"/>
      <c r="ATH170" s="48"/>
      <c r="ATI170" s="48"/>
      <c r="ATJ170" s="48"/>
      <c r="ATK170" s="48"/>
      <c r="ATL170" s="48"/>
      <c r="ATM170" s="48"/>
      <c r="ATN170" s="48"/>
      <c r="ATO170" s="48"/>
      <c r="ATP170" s="48"/>
      <c r="ATQ170" s="48"/>
      <c r="ATR170" s="48"/>
      <c r="ATS170" s="48"/>
      <c r="ATT170" s="48"/>
      <c r="ATU170" s="48"/>
      <c r="ATV170" s="48"/>
      <c r="ATW170" s="48"/>
      <c r="ATX170" s="48"/>
      <c r="ATY170" s="48"/>
      <c r="ATZ170" s="48"/>
      <c r="AUA170" s="48"/>
      <c r="AUB170" s="48"/>
      <c r="AUC170" s="48"/>
      <c r="AUD170" s="48"/>
      <c r="AUE170" s="48"/>
      <c r="AUF170" s="48"/>
      <c r="AUG170" s="48"/>
      <c r="AUH170" s="48"/>
      <c r="AUI170" s="48"/>
      <c r="AUJ170" s="48"/>
      <c r="AUK170" s="48"/>
      <c r="AUL170" s="48"/>
      <c r="AUM170" s="48"/>
      <c r="AUN170" s="48"/>
      <c r="AUO170" s="48"/>
      <c r="AUP170" s="48"/>
      <c r="AUQ170" s="48"/>
      <c r="AUR170" s="48"/>
      <c r="AUS170" s="48"/>
      <c r="AUT170" s="48"/>
      <c r="AUU170" s="48"/>
      <c r="AUV170" s="48"/>
      <c r="AUW170" s="48"/>
      <c r="AUX170" s="48"/>
      <c r="AUY170" s="48"/>
      <c r="AUZ170" s="48"/>
      <c r="AVA170" s="48"/>
      <c r="AVB170" s="48"/>
      <c r="AVC170" s="48"/>
      <c r="AVD170" s="48"/>
      <c r="AVE170" s="48"/>
      <c r="AVF170" s="48"/>
      <c r="AVG170" s="48"/>
      <c r="AVH170" s="48"/>
      <c r="AVI170" s="48"/>
      <c r="AVJ170" s="48"/>
      <c r="AVK170" s="48"/>
      <c r="AVL170" s="48"/>
      <c r="AVM170" s="48"/>
      <c r="AVN170" s="48"/>
      <c r="AVO170" s="48"/>
      <c r="AVP170" s="48"/>
      <c r="AVQ170" s="48"/>
      <c r="AVR170" s="48"/>
      <c r="AVS170" s="48"/>
      <c r="AVT170" s="48"/>
      <c r="AVU170" s="48"/>
      <c r="AVV170" s="48"/>
      <c r="AVW170" s="48"/>
      <c r="AVX170" s="48"/>
      <c r="AVY170" s="48"/>
      <c r="AVZ170" s="48"/>
      <c r="AWA170" s="48"/>
      <c r="AWB170" s="48"/>
      <c r="AWC170" s="48"/>
      <c r="AWD170" s="48"/>
      <c r="AWE170" s="48"/>
      <c r="AWF170" s="48"/>
      <c r="AWG170" s="48"/>
      <c r="AWH170" s="48"/>
      <c r="AWI170" s="48"/>
      <c r="AWJ170" s="48"/>
      <c r="AWK170" s="48"/>
      <c r="AWL170" s="48"/>
      <c r="AWM170" s="48"/>
      <c r="AWN170" s="48"/>
      <c r="AWO170" s="48"/>
      <c r="AWP170" s="48"/>
      <c r="AWQ170" s="48"/>
      <c r="AWR170" s="48"/>
      <c r="AWS170" s="48"/>
      <c r="AWT170" s="48"/>
      <c r="AWU170" s="48"/>
      <c r="AWV170" s="48"/>
      <c r="AWW170" s="48"/>
      <c r="AWX170" s="48"/>
      <c r="AWY170" s="48"/>
      <c r="AWZ170" s="48"/>
      <c r="AXA170" s="48"/>
      <c r="AXB170" s="48"/>
      <c r="AXC170" s="48"/>
      <c r="AXD170" s="48"/>
      <c r="AXE170" s="48"/>
      <c r="AXF170" s="48"/>
      <c r="AXG170" s="48"/>
      <c r="AXH170" s="48"/>
      <c r="AXI170" s="48"/>
      <c r="AXJ170" s="48"/>
      <c r="AXK170" s="48"/>
      <c r="AXL170" s="48"/>
      <c r="AXM170" s="48"/>
      <c r="AXN170" s="48"/>
      <c r="AXO170" s="48"/>
      <c r="AXP170" s="48"/>
      <c r="AXQ170" s="48"/>
      <c r="AXR170" s="48"/>
      <c r="AXS170" s="48"/>
      <c r="AXT170" s="48"/>
      <c r="AXU170" s="48"/>
      <c r="AXV170" s="48"/>
      <c r="AXW170" s="48"/>
      <c r="AXX170" s="48"/>
      <c r="AXY170" s="48"/>
      <c r="AXZ170" s="48"/>
      <c r="AYA170" s="48"/>
      <c r="AYB170" s="48"/>
      <c r="AYC170" s="48"/>
      <c r="AYD170" s="48"/>
      <c r="AYE170" s="48"/>
      <c r="AYF170" s="48"/>
      <c r="AYG170" s="48"/>
      <c r="AYH170" s="48"/>
      <c r="AYI170" s="48"/>
      <c r="AYJ170" s="48"/>
      <c r="AYK170" s="48"/>
      <c r="AYL170" s="48"/>
      <c r="AYM170" s="48"/>
      <c r="AYN170" s="48"/>
      <c r="AYO170" s="48"/>
      <c r="AYP170" s="48"/>
      <c r="AYQ170" s="48"/>
      <c r="AYR170" s="48"/>
      <c r="AYS170" s="48"/>
      <c r="AYT170" s="48"/>
      <c r="AYU170" s="48"/>
      <c r="AYV170" s="48"/>
      <c r="AYW170" s="48"/>
      <c r="AYX170" s="48"/>
      <c r="AYY170" s="48"/>
      <c r="AYZ170" s="48"/>
      <c r="AZA170" s="48"/>
      <c r="AZB170" s="48"/>
      <c r="AZC170" s="48"/>
      <c r="AZD170" s="48"/>
      <c r="AZE170" s="48"/>
      <c r="AZF170" s="48"/>
      <c r="AZG170" s="48"/>
      <c r="AZH170" s="48"/>
      <c r="AZI170" s="48"/>
      <c r="AZJ170" s="48"/>
      <c r="AZK170" s="48"/>
      <c r="AZL170" s="48"/>
      <c r="AZM170" s="48"/>
      <c r="AZN170" s="48"/>
      <c r="AZO170" s="48"/>
      <c r="AZP170" s="48"/>
      <c r="AZQ170" s="48"/>
      <c r="AZR170" s="48"/>
      <c r="AZS170" s="48"/>
      <c r="AZT170" s="48"/>
      <c r="AZU170" s="48"/>
      <c r="AZV170" s="48"/>
      <c r="AZW170" s="48"/>
      <c r="AZX170" s="48"/>
      <c r="AZY170" s="48"/>
      <c r="AZZ170" s="48"/>
      <c r="BAA170" s="48"/>
      <c r="BAB170" s="48"/>
      <c r="BAC170" s="48"/>
      <c r="BAD170" s="48"/>
      <c r="BAE170" s="48"/>
      <c r="BAF170" s="48"/>
      <c r="BAG170" s="48"/>
      <c r="BAH170" s="48"/>
      <c r="BAI170" s="48"/>
      <c r="BAJ170" s="48"/>
      <c r="BAK170" s="48"/>
      <c r="BAL170" s="48"/>
      <c r="BAM170" s="48"/>
      <c r="BAN170" s="48"/>
      <c r="BAO170" s="48"/>
      <c r="BAP170" s="48"/>
      <c r="BAQ170" s="48"/>
      <c r="BAR170" s="48"/>
      <c r="BAS170" s="48"/>
      <c r="BAT170" s="48"/>
      <c r="BAU170" s="48"/>
      <c r="BAV170" s="48"/>
      <c r="BAW170" s="48"/>
      <c r="BAX170" s="48"/>
      <c r="BAY170" s="48"/>
      <c r="BAZ170" s="48"/>
      <c r="BBA170" s="48"/>
      <c r="BBB170" s="48"/>
      <c r="BBC170" s="48"/>
      <c r="BBD170" s="48"/>
      <c r="BBE170" s="48"/>
      <c r="BBF170" s="48"/>
      <c r="BBG170" s="48"/>
      <c r="BBH170" s="48"/>
      <c r="BBI170" s="48"/>
      <c r="BBJ170" s="48"/>
      <c r="BBK170" s="48"/>
      <c r="BBL170" s="48"/>
      <c r="BBM170" s="48"/>
      <c r="BBN170" s="48"/>
      <c r="BBO170" s="48"/>
      <c r="BBP170" s="48"/>
      <c r="BBQ170" s="48"/>
      <c r="BBR170" s="48"/>
      <c r="BBS170" s="48"/>
      <c r="BBT170" s="48"/>
      <c r="BBU170" s="48"/>
      <c r="BBV170" s="48"/>
      <c r="BBW170" s="48"/>
      <c r="BBX170" s="48"/>
      <c r="BBY170" s="48"/>
      <c r="BBZ170" s="48"/>
      <c r="BCA170" s="48"/>
      <c r="BCB170" s="48"/>
      <c r="BCC170" s="48"/>
      <c r="BCD170" s="48"/>
      <c r="BCE170" s="48"/>
      <c r="BCF170" s="48"/>
      <c r="BCG170" s="48"/>
      <c r="BCH170" s="48"/>
      <c r="BCI170" s="48"/>
      <c r="BCJ170" s="48"/>
      <c r="BCK170" s="48"/>
      <c r="BCL170" s="48"/>
      <c r="BCM170" s="48"/>
      <c r="BCN170" s="48"/>
      <c r="BCO170" s="48"/>
      <c r="BCP170" s="48"/>
      <c r="BCQ170" s="48"/>
      <c r="BCR170" s="48"/>
      <c r="BCS170" s="48"/>
      <c r="BCT170" s="48"/>
      <c r="BCU170" s="48"/>
      <c r="BCV170" s="48"/>
      <c r="BCW170" s="48"/>
      <c r="BCX170" s="48"/>
      <c r="BCY170" s="48"/>
      <c r="BCZ170" s="48"/>
      <c r="BDA170" s="48"/>
      <c r="BDB170" s="48"/>
      <c r="BDC170" s="48"/>
      <c r="BDD170" s="48"/>
      <c r="BDE170" s="48"/>
      <c r="BDF170" s="48"/>
      <c r="BDG170" s="48"/>
      <c r="BDH170" s="48"/>
      <c r="BDI170" s="48"/>
      <c r="BDJ170" s="48"/>
      <c r="BDK170" s="48"/>
      <c r="BDL170" s="48"/>
      <c r="BDM170" s="48"/>
      <c r="BDN170" s="48"/>
      <c r="BDO170" s="48"/>
      <c r="BDP170" s="48"/>
      <c r="BDQ170" s="48"/>
      <c r="BDR170" s="48"/>
      <c r="BDS170" s="48"/>
      <c r="BDT170" s="48"/>
      <c r="BDU170" s="48"/>
      <c r="BDV170" s="48"/>
      <c r="BDW170" s="48"/>
      <c r="BDX170" s="48"/>
      <c r="BDY170" s="48"/>
      <c r="BDZ170" s="48"/>
      <c r="BEA170" s="48"/>
      <c r="BEB170" s="48"/>
      <c r="BEC170" s="48"/>
      <c r="BED170" s="48"/>
      <c r="BEE170" s="48"/>
      <c r="BEF170" s="48"/>
      <c r="BEG170" s="48"/>
      <c r="BEH170" s="48"/>
      <c r="BEI170" s="48"/>
      <c r="BEJ170" s="48"/>
      <c r="BEK170" s="48"/>
      <c r="BEL170" s="48"/>
      <c r="BEM170" s="48"/>
      <c r="BEN170" s="48"/>
      <c r="BEO170" s="48"/>
      <c r="BEP170" s="48"/>
      <c r="BEQ170" s="48"/>
      <c r="BER170" s="48"/>
      <c r="BES170" s="48"/>
      <c r="BET170" s="48"/>
      <c r="BEU170" s="48"/>
      <c r="BEV170" s="48"/>
      <c r="BEW170" s="48"/>
      <c r="BEX170" s="48"/>
      <c r="BEY170" s="48"/>
      <c r="BEZ170" s="48"/>
      <c r="BFA170" s="48"/>
      <c r="BFB170" s="48"/>
      <c r="BFC170" s="48"/>
      <c r="BFD170" s="48"/>
      <c r="BFE170" s="48"/>
      <c r="BFF170" s="48"/>
      <c r="BFG170" s="48"/>
      <c r="BFH170" s="48"/>
      <c r="BFI170" s="48"/>
      <c r="BFJ170" s="48"/>
      <c r="BFK170" s="48"/>
      <c r="BFL170" s="48"/>
      <c r="BFM170" s="48"/>
      <c r="BFN170" s="48"/>
      <c r="BFO170" s="48"/>
      <c r="BFP170" s="48"/>
      <c r="BFQ170" s="48"/>
      <c r="BFR170" s="48"/>
      <c r="BFS170" s="48"/>
      <c r="BFT170" s="48"/>
      <c r="BFU170" s="48"/>
      <c r="BFV170" s="48"/>
      <c r="BFW170" s="48"/>
      <c r="BFX170" s="48"/>
      <c r="BFY170" s="48"/>
      <c r="BFZ170" s="48"/>
      <c r="BGA170" s="48"/>
      <c r="BGB170" s="48"/>
      <c r="BGC170" s="48"/>
      <c r="BGD170" s="48"/>
      <c r="BGE170" s="48"/>
      <c r="BGF170" s="48"/>
      <c r="BGG170" s="48"/>
      <c r="BGH170" s="48"/>
      <c r="BGI170" s="48"/>
      <c r="BGJ170" s="48"/>
      <c r="BGK170" s="48"/>
      <c r="BGL170" s="48"/>
      <c r="BGM170" s="48"/>
      <c r="BGN170" s="48"/>
      <c r="BGO170" s="48"/>
      <c r="BGP170" s="48"/>
      <c r="BGQ170" s="48"/>
      <c r="BGR170" s="48"/>
      <c r="BGS170" s="48"/>
      <c r="BGT170" s="48"/>
      <c r="BGU170" s="48"/>
      <c r="BGV170" s="48"/>
      <c r="BGW170" s="48"/>
      <c r="BGX170" s="48"/>
      <c r="BGY170" s="48"/>
      <c r="BGZ170" s="48"/>
      <c r="BHA170" s="48"/>
      <c r="BHB170" s="48"/>
      <c r="BHC170" s="48"/>
      <c r="BHD170" s="48"/>
      <c r="BHE170" s="48"/>
      <c r="BHF170" s="48"/>
      <c r="BHG170" s="48"/>
      <c r="BHH170" s="48"/>
      <c r="BHI170" s="48"/>
      <c r="BHJ170" s="48"/>
      <c r="BHK170" s="48"/>
      <c r="BHL170" s="48"/>
      <c r="BHM170" s="48"/>
      <c r="BHN170" s="48"/>
      <c r="BHO170" s="48"/>
      <c r="BHP170" s="48"/>
      <c r="BHQ170" s="48"/>
      <c r="BHR170" s="48"/>
      <c r="BHS170" s="48"/>
      <c r="BHT170" s="48"/>
      <c r="BHU170" s="48"/>
      <c r="BHV170" s="48"/>
      <c r="BHW170" s="48"/>
      <c r="BHX170" s="48"/>
      <c r="BHY170" s="48"/>
      <c r="BHZ170" s="48"/>
      <c r="BIA170" s="48"/>
      <c r="BIB170" s="48"/>
      <c r="BIC170" s="48"/>
      <c r="BID170" s="48"/>
      <c r="BIE170" s="48"/>
      <c r="BIF170" s="48"/>
      <c r="BIG170" s="48"/>
      <c r="BIH170" s="48"/>
      <c r="BII170" s="48"/>
      <c r="BIJ170" s="48"/>
      <c r="BIK170" s="48"/>
      <c r="BIL170" s="48"/>
      <c r="BIM170" s="48"/>
      <c r="BIN170" s="48"/>
      <c r="BIO170" s="48"/>
      <c r="BIP170" s="48"/>
      <c r="BIQ170" s="48"/>
      <c r="BIR170" s="48"/>
      <c r="BIS170" s="48"/>
      <c r="BIT170" s="48"/>
      <c r="BIU170" s="48"/>
      <c r="BIV170" s="48"/>
      <c r="BIW170" s="48"/>
      <c r="BIX170" s="48"/>
      <c r="BIY170" s="48"/>
      <c r="BIZ170" s="48"/>
      <c r="BJA170" s="48"/>
      <c r="BJB170" s="48"/>
      <c r="BJC170" s="48"/>
      <c r="BJD170" s="48"/>
      <c r="BJE170" s="48"/>
      <c r="BJF170" s="48"/>
      <c r="BJG170" s="48"/>
      <c r="BJH170" s="48"/>
      <c r="BJI170" s="48"/>
      <c r="BJJ170" s="48"/>
      <c r="BJK170" s="48"/>
      <c r="BJL170" s="48"/>
      <c r="BJM170" s="48"/>
      <c r="BJN170" s="48"/>
      <c r="BJO170" s="48"/>
      <c r="BJP170" s="48"/>
      <c r="BJQ170" s="48"/>
      <c r="BJR170" s="48"/>
      <c r="BJS170" s="48"/>
      <c r="BJT170" s="48"/>
      <c r="BJU170" s="48"/>
      <c r="BJV170" s="48"/>
      <c r="BJW170" s="48"/>
      <c r="BJX170" s="48"/>
      <c r="BJY170" s="48"/>
      <c r="BJZ170" s="48"/>
      <c r="BKA170" s="48"/>
      <c r="BKB170" s="48"/>
      <c r="BKC170" s="48"/>
      <c r="BKD170" s="48"/>
      <c r="BKE170" s="48"/>
      <c r="BKF170" s="48"/>
      <c r="BKG170" s="48"/>
      <c r="BKH170" s="48"/>
      <c r="BKI170" s="48"/>
      <c r="BKJ170" s="48"/>
      <c r="BKK170" s="48"/>
      <c r="BKL170" s="48"/>
      <c r="BKM170" s="48"/>
      <c r="BKN170" s="48"/>
      <c r="BKO170" s="48"/>
      <c r="BKP170" s="48"/>
      <c r="BKQ170" s="48"/>
      <c r="BKR170" s="48"/>
      <c r="BKS170" s="48"/>
      <c r="BKT170" s="48"/>
      <c r="BKU170" s="48"/>
      <c r="BKV170" s="48"/>
      <c r="BKW170" s="48"/>
      <c r="BKX170" s="48"/>
      <c r="BKY170" s="48"/>
      <c r="BKZ170" s="48"/>
      <c r="BLA170" s="48"/>
      <c r="BLB170" s="48"/>
      <c r="BLC170" s="48"/>
      <c r="BLD170" s="48"/>
      <c r="BLE170" s="48"/>
      <c r="BLF170" s="48"/>
      <c r="BLG170" s="48"/>
      <c r="BLH170" s="48"/>
      <c r="BLI170" s="48"/>
      <c r="BLJ170" s="48"/>
      <c r="BLK170" s="48"/>
      <c r="BLL170" s="48"/>
      <c r="BLM170" s="48"/>
      <c r="BLN170" s="48"/>
      <c r="BLO170" s="48"/>
      <c r="BLP170" s="48"/>
      <c r="BLQ170" s="48"/>
      <c r="BLR170" s="48"/>
      <c r="BLS170" s="48"/>
      <c r="BLT170" s="48"/>
      <c r="BLU170" s="48"/>
      <c r="BLV170" s="48"/>
      <c r="BLW170" s="48"/>
      <c r="BLX170" s="48"/>
      <c r="BLY170" s="48"/>
      <c r="BLZ170" s="48"/>
      <c r="BMA170" s="48"/>
      <c r="BMB170" s="48"/>
      <c r="BMC170" s="48"/>
      <c r="BMD170" s="48"/>
      <c r="BME170" s="48"/>
      <c r="BMF170" s="48"/>
      <c r="BMG170" s="48"/>
      <c r="BMH170" s="48"/>
      <c r="BMI170" s="48"/>
      <c r="BMJ170" s="48"/>
      <c r="BMK170" s="48"/>
      <c r="BML170" s="48"/>
      <c r="BMM170" s="48"/>
      <c r="BMN170" s="48"/>
      <c r="BMO170" s="48"/>
      <c r="BMP170" s="48"/>
      <c r="BMQ170" s="48"/>
      <c r="BMR170" s="48"/>
      <c r="BMS170" s="48"/>
      <c r="BMT170" s="48"/>
      <c r="BMU170" s="48"/>
      <c r="BMV170" s="48"/>
      <c r="BMW170" s="48"/>
      <c r="BMX170" s="48"/>
      <c r="BMY170" s="48"/>
      <c r="BMZ170" s="48"/>
      <c r="BNA170" s="48"/>
      <c r="BNB170" s="48"/>
      <c r="BNC170" s="48"/>
      <c r="BND170" s="48"/>
      <c r="BNE170" s="48"/>
      <c r="BNF170" s="48"/>
      <c r="BNG170" s="48"/>
      <c r="BNH170" s="48"/>
      <c r="BNI170" s="48"/>
      <c r="BNJ170" s="48"/>
      <c r="BNK170" s="48"/>
      <c r="BNL170" s="48"/>
      <c r="BNM170" s="48"/>
      <c r="BNN170" s="48"/>
      <c r="BNO170" s="48"/>
      <c r="BNP170" s="48"/>
      <c r="BNQ170" s="48"/>
      <c r="BNR170" s="48"/>
      <c r="BNS170" s="48"/>
      <c r="BNT170" s="48"/>
      <c r="BNU170" s="48"/>
      <c r="BNV170" s="48"/>
      <c r="BNW170" s="48"/>
      <c r="BNX170" s="48"/>
      <c r="BNY170" s="48"/>
      <c r="BNZ170" s="48"/>
      <c r="BOA170" s="48"/>
      <c r="BOB170" s="48"/>
      <c r="BOC170" s="48"/>
      <c r="BOD170" s="48"/>
      <c r="BOE170" s="48"/>
      <c r="BOF170" s="48"/>
      <c r="BOG170" s="48"/>
      <c r="BOH170" s="48"/>
      <c r="BOI170" s="48"/>
      <c r="BOJ170" s="48"/>
      <c r="BOK170" s="48"/>
      <c r="BOL170" s="48"/>
      <c r="BOM170" s="48"/>
      <c r="BON170" s="48"/>
      <c r="BOO170" s="48"/>
      <c r="BOP170" s="48"/>
      <c r="BOQ170" s="48"/>
      <c r="BOR170" s="48"/>
      <c r="BOS170" s="48"/>
      <c r="BOT170" s="48"/>
      <c r="BOU170" s="48"/>
      <c r="BOV170" s="48"/>
      <c r="BOW170" s="48"/>
      <c r="BOX170" s="48"/>
      <c r="BOY170" s="48"/>
      <c r="BOZ170" s="48"/>
      <c r="BPA170" s="48"/>
      <c r="BPB170" s="48"/>
      <c r="BPC170" s="48"/>
      <c r="BPD170" s="48"/>
      <c r="BPE170" s="48"/>
      <c r="BPF170" s="48"/>
      <c r="BPG170" s="48"/>
      <c r="BPH170" s="48"/>
      <c r="BPI170" s="48"/>
      <c r="BPJ170" s="48"/>
      <c r="BPK170" s="48"/>
      <c r="BPL170" s="48"/>
      <c r="BPM170" s="48"/>
      <c r="BPN170" s="48"/>
      <c r="BPO170" s="48"/>
      <c r="BPP170" s="48"/>
      <c r="BPQ170" s="48"/>
      <c r="BPR170" s="48"/>
      <c r="BPS170" s="48"/>
      <c r="BPT170" s="48"/>
      <c r="BPU170" s="48"/>
      <c r="BPV170" s="48"/>
      <c r="BPW170" s="48"/>
      <c r="BPX170" s="48"/>
      <c r="BPY170" s="48"/>
      <c r="BPZ170" s="48"/>
      <c r="BQA170" s="48"/>
      <c r="BQB170" s="48"/>
      <c r="BQC170" s="48"/>
      <c r="BQD170" s="48"/>
      <c r="BQE170" s="48"/>
      <c r="BQF170" s="48"/>
      <c r="BQG170" s="48"/>
      <c r="BQH170" s="48"/>
      <c r="BQI170" s="48"/>
      <c r="BQJ170" s="48"/>
      <c r="BQK170" s="48"/>
      <c r="BQL170" s="48"/>
      <c r="BQM170" s="48"/>
      <c r="BQN170" s="48"/>
      <c r="BQO170" s="48"/>
      <c r="BQP170" s="48"/>
      <c r="BQQ170" s="48"/>
      <c r="BQR170" s="48"/>
      <c r="BQS170" s="48"/>
      <c r="BQT170" s="48"/>
      <c r="BQU170" s="48"/>
      <c r="BQV170" s="48"/>
      <c r="BQW170" s="48"/>
      <c r="BQX170" s="48"/>
      <c r="BQY170" s="48"/>
      <c r="BQZ170" s="48"/>
      <c r="BRA170" s="48"/>
      <c r="BRB170" s="48"/>
      <c r="BRC170" s="48"/>
      <c r="BRD170" s="48"/>
      <c r="BRE170" s="48"/>
      <c r="BRF170" s="48"/>
      <c r="BRG170" s="48"/>
      <c r="BRH170" s="48"/>
      <c r="BRI170" s="48"/>
      <c r="BRJ170" s="48"/>
      <c r="BRK170" s="48"/>
      <c r="BRL170" s="48"/>
      <c r="BRM170" s="48"/>
      <c r="BRN170" s="48"/>
      <c r="BRO170" s="48"/>
      <c r="BRP170" s="48"/>
      <c r="BRQ170" s="48"/>
      <c r="BRR170" s="48"/>
      <c r="BRS170" s="48"/>
      <c r="BRT170" s="48"/>
      <c r="BRU170" s="48"/>
      <c r="BRV170" s="48"/>
      <c r="BRW170" s="48"/>
      <c r="BRX170" s="48"/>
      <c r="BRY170" s="48"/>
      <c r="BRZ170" s="48"/>
      <c r="BSA170" s="48"/>
      <c r="BSB170" s="48"/>
      <c r="BSC170" s="48"/>
      <c r="BSD170" s="48"/>
      <c r="BSE170" s="48"/>
      <c r="BSF170" s="48"/>
      <c r="BSG170" s="48"/>
      <c r="BSH170" s="48"/>
      <c r="BSI170" s="48"/>
      <c r="BSJ170" s="48"/>
      <c r="BSK170" s="48"/>
      <c r="BSL170" s="48"/>
      <c r="BSM170" s="48"/>
      <c r="BSN170" s="48"/>
      <c r="BSO170" s="48"/>
      <c r="BSP170" s="48"/>
      <c r="BSQ170" s="48"/>
      <c r="BSR170" s="48"/>
      <c r="BSS170" s="48"/>
      <c r="BST170" s="48"/>
      <c r="BSU170" s="48"/>
      <c r="BSV170" s="48"/>
      <c r="BSW170" s="48"/>
      <c r="BSX170" s="48"/>
      <c r="BSY170" s="48"/>
      <c r="BSZ170" s="48"/>
      <c r="BTA170" s="48"/>
      <c r="BTB170" s="48"/>
      <c r="BTC170" s="48"/>
      <c r="BTD170" s="48"/>
      <c r="BTE170" s="48"/>
      <c r="BTF170" s="48"/>
      <c r="BTG170" s="48"/>
      <c r="BTH170" s="48"/>
      <c r="BTI170" s="48"/>
      <c r="BTJ170" s="48"/>
      <c r="BTK170" s="48"/>
      <c r="BTL170" s="48"/>
      <c r="BTM170" s="48"/>
      <c r="BTN170" s="48"/>
      <c r="BTO170" s="48"/>
      <c r="BTP170" s="48"/>
      <c r="BTQ170" s="48"/>
      <c r="BTR170" s="48"/>
      <c r="BTS170" s="48"/>
      <c r="BTT170" s="48"/>
      <c r="BTU170" s="48"/>
      <c r="BTV170" s="48"/>
      <c r="BTW170" s="48"/>
      <c r="BTX170" s="48"/>
      <c r="BTY170" s="48"/>
      <c r="BTZ170" s="48"/>
      <c r="BUA170" s="48"/>
      <c r="BUB170" s="48"/>
      <c r="BUC170" s="48"/>
      <c r="BUD170" s="48"/>
      <c r="BUE170" s="48"/>
      <c r="BUF170" s="48"/>
      <c r="BUG170" s="48"/>
      <c r="BUH170" s="48"/>
      <c r="BUI170" s="48"/>
      <c r="BUJ170" s="48"/>
      <c r="BUK170" s="48"/>
      <c r="BUL170" s="48"/>
      <c r="BUM170" s="48"/>
      <c r="BUN170" s="48"/>
      <c r="BUO170" s="48"/>
      <c r="BUP170" s="48"/>
      <c r="BUQ170" s="48"/>
      <c r="BUR170" s="48"/>
      <c r="BUS170" s="48"/>
      <c r="BUT170" s="48"/>
      <c r="BUU170" s="48"/>
      <c r="BUV170" s="48"/>
      <c r="BUW170" s="48"/>
      <c r="BUX170" s="48"/>
      <c r="BUY170" s="48"/>
      <c r="BUZ170" s="48"/>
      <c r="BVA170" s="48"/>
      <c r="BVB170" s="48"/>
      <c r="BVC170" s="48"/>
      <c r="BVD170" s="48"/>
      <c r="BVE170" s="48"/>
      <c r="BVF170" s="48"/>
      <c r="BVG170" s="48"/>
      <c r="BVH170" s="48"/>
      <c r="BVI170" s="48"/>
      <c r="BVJ170" s="48"/>
      <c r="BVK170" s="48"/>
      <c r="BVL170" s="48"/>
      <c r="BVM170" s="48"/>
      <c r="BVN170" s="48"/>
      <c r="BVO170" s="48"/>
      <c r="BVP170" s="48"/>
      <c r="BVQ170" s="48"/>
      <c r="BVR170" s="48"/>
      <c r="BVS170" s="48"/>
      <c r="BVT170" s="48"/>
      <c r="BVU170" s="48"/>
      <c r="BVV170" s="48"/>
      <c r="BVW170" s="48"/>
      <c r="BVX170" s="48"/>
      <c r="BVY170" s="48"/>
      <c r="BVZ170" s="48"/>
      <c r="BWA170" s="48"/>
      <c r="BWB170" s="48"/>
      <c r="BWC170" s="48"/>
      <c r="BWD170" s="48"/>
      <c r="BWE170" s="48"/>
      <c r="BWF170" s="48"/>
      <c r="BWG170" s="48"/>
      <c r="BWH170" s="48"/>
      <c r="BWI170" s="48"/>
      <c r="BWJ170" s="48"/>
      <c r="BWK170" s="48"/>
      <c r="BWL170" s="48"/>
      <c r="BWM170" s="48"/>
      <c r="BWN170" s="48"/>
      <c r="BWO170" s="48"/>
      <c r="BWP170" s="48"/>
      <c r="BWQ170" s="48"/>
      <c r="BWR170" s="48"/>
      <c r="BWS170" s="48"/>
      <c r="BWT170" s="48"/>
      <c r="BWU170" s="48"/>
      <c r="BWV170" s="48"/>
      <c r="BWW170" s="48"/>
      <c r="BWX170" s="48"/>
      <c r="BWY170" s="48"/>
      <c r="BWZ170" s="48"/>
      <c r="BXA170" s="48"/>
      <c r="BXB170" s="48"/>
      <c r="BXC170" s="48"/>
      <c r="BXD170" s="48"/>
      <c r="BXE170" s="48"/>
      <c r="BXF170" s="48"/>
      <c r="BXG170" s="48"/>
      <c r="BXH170" s="48"/>
      <c r="BXI170" s="48"/>
      <c r="BXJ170" s="48"/>
      <c r="BXK170" s="48"/>
      <c r="BXL170" s="48"/>
      <c r="BXM170" s="48"/>
      <c r="BXN170" s="48"/>
      <c r="BXO170" s="48"/>
      <c r="BXP170" s="48"/>
      <c r="BXQ170" s="48"/>
      <c r="BXR170" s="48"/>
      <c r="BXS170" s="48"/>
      <c r="BXT170" s="48"/>
      <c r="BXU170" s="48"/>
      <c r="BXV170" s="48"/>
      <c r="BXW170" s="48"/>
      <c r="BXX170" s="48"/>
      <c r="BXY170" s="48"/>
      <c r="BXZ170" s="48"/>
      <c r="BYA170" s="48"/>
      <c r="BYB170" s="48"/>
      <c r="BYC170" s="48"/>
      <c r="BYD170" s="48"/>
      <c r="BYE170" s="48"/>
      <c r="BYF170" s="48"/>
      <c r="BYG170" s="48"/>
      <c r="BYH170" s="48"/>
      <c r="BYI170" s="48"/>
      <c r="BYJ170" s="48"/>
      <c r="BYK170" s="48"/>
      <c r="BYL170" s="48"/>
      <c r="BYM170" s="48"/>
      <c r="BYN170" s="48"/>
      <c r="BYO170" s="48"/>
      <c r="BYP170" s="48"/>
      <c r="BYQ170" s="48"/>
      <c r="BYR170" s="48"/>
      <c r="BYS170" s="48"/>
      <c r="BYT170" s="48"/>
      <c r="BYU170" s="48"/>
      <c r="BYV170" s="48"/>
      <c r="BYW170" s="48"/>
      <c r="BYX170" s="48"/>
      <c r="BYY170" s="48"/>
      <c r="BYZ170" s="48"/>
      <c r="BZA170" s="48"/>
      <c r="BZB170" s="48"/>
      <c r="BZC170" s="48"/>
      <c r="BZD170" s="48"/>
      <c r="BZE170" s="48"/>
      <c r="BZF170" s="48"/>
      <c r="BZG170" s="48"/>
      <c r="BZH170" s="48"/>
      <c r="BZI170" s="48"/>
      <c r="BZJ170" s="48"/>
      <c r="BZK170" s="48"/>
      <c r="BZL170" s="48"/>
      <c r="BZM170" s="48"/>
      <c r="BZN170" s="48"/>
      <c r="BZO170" s="48"/>
      <c r="BZP170" s="48"/>
      <c r="BZQ170" s="48"/>
      <c r="BZR170" s="48"/>
      <c r="BZS170" s="48"/>
      <c r="BZT170" s="48"/>
      <c r="BZU170" s="48"/>
      <c r="BZV170" s="48"/>
      <c r="BZW170" s="48"/>
      <c r="BZX170" s="48"/>
      <c r="BZY170" s="48"/>
      <c r="BZZ170" s="48"/>
      <c r="CAA170" s="48"/>
      <c r="CAB170" s="48"/>
      <c r="CAC170" s="48"/>
      <c r="CAD170" s="48"/>
      <c r="CAE170" s="48"/>
      <c r="CAF170" s="48"/>
      <c r="CAG170" s="48"/>
      <c r="CAH170" s="48"/>
      <c r="CAI170" s="48"/>
      <c r="CAJ170" s="48"/>
      <c r="CAK170" s="48"/>
      <c r="CAL170" s="48"/>
      <c r="CAM170" s="48"/>
      <c r="CAN170" s="48"/>
      <c r="CAO170" s="48"/>
      <c r="CAP170" s="48"/>
      <c r="CAQ170" s="48"/>
      <c r="CAR170" s="48"/>
      <c r="CAS170" s="48"/>
      <c r="CAT170" s="48"/>
      <c r="CAU170" s="48"/>
      <c r="CAV170" s="48"/>
      <c r="CAW170" s="48"/>
      <c r="CAX170" s="48"/>
      <c r="CAY170" s="48"/>
      <c r="CAZ170" s="48"/>
      <c r="CBA170" s="48"/>
      <c r="CBB170" s="48"/>
      <c r="CBC170" s="48"/>
      <c r="CBD170" s="48"/>
      <c r="CBE170" s="48"/>
      <c r="CBF170" s="48"/>
      <c r="CBG170" s="48"/>
      <c r="CBH170" s="48"/>
      <c r="CBI170" s="48"/>
      <c r="CBJ170" s="48"/>
      <c r="CBK170" s="48"/>
      <c r="CBL170" s="48"/>
      <c r="CBM170" s="48"/>
      <c r="CBN170" s="48"/>
      <c r="CBO170" s="48"/>
      <c r="CBP170" s="48"/>
      <c r="CBQ170" s="48"/>
      <c r="CBR170" s="48"/>
      <c r="CBS170" s="48"/>
      <c r="CBT170" s="48"/>
      <c r="CBU170" s="48"/>
      <c r="CBV170" s="48"/>
      <c r="CBW170" s="48"/>
      <c r="CBX170" s="48"/>
      <c r="CBY170" s="48"/>
      <c r="CBZ170" s="48"/>
      <c r="CCA170" s="48"/>
      <c r="CCB170" s="48"/>
      <c r="CCC170" s="48"/>
      <c r="CCD170" s="48"/>
      <c r="CCE170" s="48"/>
      <c r="CCF170" s="48"/>
      <c r="CCG170" s="48"/>
      <c r="CCH170" s="48"/>
      <c r="CCI170" s="48"/>
      <c r="CCJ170" s="48"/>
      <c r="CCK170" s="48"/>
      <c r="CCL170" s="48"/>
      <c r="CCM170" s="48"/>
      <c r="CCN170" s="48"/>
      <c r="CCO170" s="48"/>
      <c r="CCP170" s="48"/>
      <c r="CCQ170" s="48"/>
      <c r="CCR170" s="48"/>
      <c r="CCS170" s="48"/>
      <c r="CCT170" s="48"/>
      <c r="CCU170" s="48"/>
      <c r="CCV170" s="48"/>
      <c r="CCW170" s="48"/>
      <c r="CCX170" s="48"/>
      <c r="CCY170" s="48"/>
      <c r="CCZ170" s="48"/>
      <c r="CDA170" s="48"/>
      <c r="CDB170" s="48"/>
      <c r="CDC170" s="48"/>
      <c r="CDD170" s="48"/>
      <c r="CDE170" s="48"/>
      <c r="CDF170" s="48"/>
      <c r="CDG170" s="48"/>
      <c r="CDH170" s="48"/>
      <c r="CDI170" s="48"/>
      <c r="CDJ170" s="48"/>
      <c r="CDK170" s="48"/>
      <c r="CDL170" s="48"/>
      <c r="CDM170" s="48"/>
      <c r="CDN170" s="48"/>
      <c r="CDO170" s="48"/>
      <c r="CDP170" s="48"/>
      <c r="CDQ170" s="48"/>
      <c r="CDR170" s="48"/>
      <c r="CDS170" s="48"/>
      <c r="CDT170" s="48"/>
      <c r="CDU170" s="48"/>
      <c r="CDV170" s="48"/>
      <c r="CDW170" s="48"/>
      <c r="CDX170" s="48"/>
      <c r="CDY170" s="48"/>
      <c r="CDZ170" s="48"/>
      <c r="CEA170" s="48"/>
      <c r="CEB170" s="48"/>
      <c r="CEC170" s="48"/>
      <c r="CED170" s="48"/>
      <c r="CEE170" s="48"/>
      <c r="CEF170" s="48"/>
      <c r="CEG170" s="48"/>
      <c r="CEH170" s="48"/>
      <c r="CEI170" s="48"/>
      <c r="CEJ170" s="48"/>
      <c r="CEK170" s="48"/>
      <c r="CEL170" s="48"/>
      <c r="CEM170" s="48"/>
      <c r="CEN170" s="48"/>
      <c r="CEO170" s="48"/>
      <c r="CEP170" s="48"/>
      <c r="CEQ170" s="48"/>
      <c r="CER170" s="48"/>
      <c r="CES170" s="48"/>
      <c r="CET170" s="48"/>
      <c r="CEU170" s="48"/>
      <c r="CEV170" s="48"/>
      <c r="CEW170" s="48"/>
      <c r="CEX170" s="48"/>
      <c r="CEY170" s="48"/>
      <c r="CEZ170" s="48"/>
      <c r="CFA170" s="48"/>
      <c r="CFB170" s="48"/>
      <c r="CFC170" s="48"/>
      <c r="CFD170" s="48"/>
      <c r="CFE170" s="48"/>
      <c r="CFF170" s="48"/>
      <c r="CFG170" s="48"/>
      <c r="CFH170" s="48"/>
      <c r="CFI170" s="48"/>
      <c r="CFJ170" s="48"/>
      <c r="CFK170" s="48"/>
      <c r="CFL170" s="48"/>
      <c r="CFM170" s="48"/>
      <c r="CFN170" s="48"/>
      <c r="CFO170" s="48"/>
      <c r="CFP170" s="48"/>
      <c r="CFQ170" s="48"/>
      <c r="CFR170" s="48"/>
      <c r="CFS170" s="48"/>
      <c r="CFT170" s="48"/>
      <c r="CFU170" s="48"/>
      <c r="CFV170" s="48"/>
      <c r="CFW170" s="48"/>
      <c r="CFX170" s="48"/>
      <c r="CFY170" s="48"/>
      <c r="CFZ170" s="48"/>
      <c r="CGA170" s="48"/>
      <c r="CGB170" s="48"/>
      <c r="CGC170" s="48"/>
      <c r="CGD170" s="48"/>
      <c r="CGE170" s="48"/>
      <c r="CGF170" s="48"/>
      <c r="CGG170" s="48"/>
      <c r="CGH170" s="48"/>
      <c r="CGI170" s="48"/>
      <c r="CGJ170" s="48"/>
      <c r="CGK170" s="48"/>
      <c r="CGL170" s="48"/>
      <c r="CGM170" s="48"/>
      <c r="CGN170" s="48"/>
      <c r="CGO170" s="48"/>
      <c r="CGP170" s="48"/>
      <c r="CGQ170" s="48"/>
      <c r="CGR170" s="48"/>
      <c r="CGS170" s="48"/>
      <c r="CGT170" s="48"/>
      <c r="CGU170" s="48"/>
      <c r="CGV170" s="48"/>
      <c r="CGW170" s="48"/>
      <c r="CGX170" s="48"/>
      <c r="CGY170" s="48"/>
      <c r="CGZ170" s="48"/>
      <c r="CHA170" s="48"/>
      <c r="CHB170" s="48"/>
      <c r="CHC170" s="48"/>
      <c r="CHD170" s="48"/>
      <c r="CHE170" s="48"/>
      <c r="CHF170" s="48"/>
      <c r="CHG170" s="48"/>
      <c r="CHH170" s="48"/>
      <c r="CHI170" s="48"/>
      <c r="CHJ170" s="48"/>
      <c r="CHK170" s="48"/>
      <c r="CHL170" s="48"/>
      <c r="CHM170" s="48"/>
      <c r="CHN170" s="48"/>
      <c r="CHO170" s="48"/>
      <c r="CHP170" s="48"/>
      <c r="CHQ170" s="48"/>
      <c r="CHR170" s="48"/>
      <c r="CHS170" s="48"/>
      <c r="CHT170" s="48"/>
      <c r="CHU170" s="48"/>
      <c r="CHV170" s="48"/>
      <c r="CHW170" s="48"/>
      <c r="CHX170" s="48"/>
      <c r="CHY170" s="48"/>
      <c r="CHZ170" s="48"/>
      <c r="CIA170" s="48"/>
      <c r="CIB170" s="48"/>
      <c r="CIC170" s="48"/>
      <c r="CID170" s="48"/>
      <c r="CIE170" s="48"/>
      <c r="CIF170" s="48"/>
      <c r="CIG170" s="48"/>
      <c r="CIH170" s="48"/>
      <c r="CII170" s="48"/>
      <c r="CIJ170" s="48"/>
      <c r="CIK170" s="48"/>
      <c r="CIL170" s="48"/>
      <c r="CIM170" s="48"/>
      <c r="CIN170" s="48"/>
      <c r="CIO170" s="48"/>
      <c r="CIP170" s="48"/>
      <c r="CIQ170" s="48"/>
      <c r="CIR170" s="48"/>
      <c r="CIS170" s="48"/>
      <c r="CIT170" s="48"/>
      <c r="CIU170" s="48"/>
      <c r="CIV170" s="48"/>
      <c r="CIW170" s="48"/>
      <c r="CIX170" s="48"/>
      <c r="CIY170" s="48"/>
      <c r="CIZ170" s="48"/>
      <c r="CJA170" s="48"/>
      <c r="CJB170" s="48"/>
      <c r="CJC170" s="48"/>
      <c r="CJD170" s="48"/>
      <c r="CJE170" s="48"/>
      <c r="CJF170" s="48"/>
      <c r="CJG170" s="48"/>
      <c r="CJH170" s="48"/>
      <c r="CJI170" s="48"/>
      <c r="CJJ170" s="48"/>
      <c r="CJK170" s="48"/>
      <c r="CJL170" s="48"/>
      <c r="CJM170" s="48"/>
      <c r="CJN170" s="48"/>
      <c r="CJO170" s="48"/>
      <c r="CJP170" s="48"/>
      <c r="CJQ170" s="48"/>
      <c r="CJR170" s="48"/>
      <c r="CJS170" s="48"/>
      <c r="CJT170" s="48"/>
      <c r="CJU170" s="48"/>
      <c r="CJV170" s="48"/>
      <c r="CJW170" s="48"/>
      <c r="CJX170" s="48"/>
      <c r="CJY170" s="48"/>
      <c r="CJZ170" s="48"/>
      <c r="CKA170" s="48"/>
      <c r="CKB170" s="48"/>
      <c r="CKC170" s="48"/>
      <c r="CKD170" s="48"/>
      <c r="CKE170" s="48"/>
      <c r="CKF170" s="48"/>
      <c r="CKG170" s="48"/>
      <c r="CKH170" s="48"/>
      <c r="CKI170" s="48"/>
      <c r="CKJ170" s="48"/>
      <c r="CKK170" s="48"/>
      <c r="CKL170" s="48"/>
      <c r="CKM170" s="48"/>
      <c r="CKN170" s="48"/>
      <c r="CKO170" s="48"/>
      <c r="CKP170" s="48"/>
      <c r="CKQ170" s="48"/>
      <c r="CKR170" s="48"/>
      <c r="CKS170" s="48"/>
      <c r="CKT170" s="48"/>
      <c r="CKU170" s="48"/>
      <c r="CKV170" s="48"/>
      <c r="CKW170" s="48"/>
      <c r="CKX170" s="48"/>
      <c r="CKY170" s="48"/>
      <c r="CKZ170" s="48"/>
      <c r="CLA170" s="48"/>
      <c r="CLB170" s="48"/>
      <c r="CLC170" s="48"/>
      <c r="CLD170" s="48"/>
      <c r="CLE170" s="48"/>
      <c r="CLF170" s="48"/>
      <c r="CLG170" s="48"/>
      <c r="CLH170" s="48"/>
      <c r="CLI170" s="48"/>
      <c r="CLJ170" s="48"/>
      <c r="CLK170" s="48"/>
      <c r="CLL170" s="48"/>
      <c r="CLM170" s="48"/>
      <c r="CLN170" s="48"/>
      <c r="CLO170" s="48"/>
      <c r="CLP170" s="48"/>
      <c r="CLQ170" s="48"/>
      <c r="CLR170" s="48"/>
      <c r="CLS170" s="48"/>
      <c r="CLT170" s="48"/>
      <c r="CLU170" s="48"/>
      <c r="CLV170" s="48"/>
      <c r="CLW170" s="48"/>
      <c r="CLX170" s="48"/>
      <c r="CLY170" s="48"/>
      <c r="CLZ170" s="48"/>
      <c r="CMA170" s="48"/>
      <c r="CMB170" s="48"/>
      <c r="CMC170" s="48"/>
      <c r="CMD170" s="48"/>
      <c r="CME170" s="48"/>
      <c r="CMF170" s="48"/>
      <c r="CMG170" s="48"/>
      <c r="CMH170" s="48"/>
      <c r="CMI170" s="48"/>
      <c r="CMJ170" s="48"/>
      <c r="CMK170" s="48"/>
      <c r="CML170" s="48"/>
      <c r="CMM170" s="48"/>
      <c r="CMN170" s="48"/>
      <c r="CMO170" s="48"/>
      <c r="CMP170" s="48"/>
      <c r="CMQ170" s="48"/>
      <c r="CMR170" s="48"/>
      <c r="CMS170" s="48"/>
      <c r="CMT170" s="48"/>
      <c r="CMU170" s="48"/>
      <c r="CMV170" s="48"/>
      <c r="CMW170" s="48"/>
      <c r="CMX170" s="48"/>
      <c r="CMY170" s="48"/>
      <c r="CMZ170" s="48"/>
      <c r="CNA170" s="48"/>
      <c r="CNB170" s="48"/>
      <c r="CNC170" s="48"/>
      <c r="CND170" s="48"/>
      <c r="CNE170" s="48"/>
      <c r="CNF170" s="48"/>
      <c r="CNG170" s="48"/>
      <c r="CNH170" s="48"/>
      <c r="CNI170" s="48"/>
      <c r="CNJ170" s="48"/>
      <c r="CNK170" s="48"/>
      <c r="CNL170" s="48"/>
      <c r="CNM170" s="48"/>
      <c r="CNN170" s="48"/>
      <c r="CNO170" s="48"/>
      <c r="CNP170" s="48"/>
      <c r="CNQ170" s="48"/>
      <c r="CNR170" s="48"/>
      <c r="CNS170" s="48"/>
      <c r="CNT170" s="48"/>
      <c r="CNU170" s="48"/>
      <c r="CNV170" s="48"/>
      <c r="CNW170" s="48"/>
      <c r="CNX170" s="48"/>
      <c r="CNY170" s="48"/>
      <c r="CNZ170" s="48"/>
      <c r="COA170" s="48"/>
      <c r="COB170" s="48"/>
      <c r="COC170" s="48"/>
      <c r="COD170" s="48"/>
      <c r="COE170" s="48"/>
      <c r="COF170" s="48"/>
      <c r="COG170" s="48"/>
      <c r="COH170" s="48"/>
      <c r="COI170" s="48"/>
      <c r="COJ170" s="48"/>
      <c r="COK170" s="48"/>
      <c r="COL170" s="48"/>
      <c r="COM170" s="48"/>
      <c r="CON170" s="48"/>
      <c r="COO170" s="48"/>
      <c r="COP170" s="48"/>
      <c r="COQ170" s="48"/>
      <c r="COR170" s="48"/>
      <c r="COS170" s="48"/>
      <c r="COT170" s="48"/>
      <c r="COU170" s="48"/>
      <c r="COV170" s="48"/>
      <c r="COW170" s="48"/>
      <c r="COX170" s="48"/>
      <c r="COY170" s="48"/>
      <c r="COZ170" s="48"/>
      <c r="CPA170" s="48"/>
      <c r="CPB170" s="48"/>
      <c r="CPC170" s="48"/>
      <c r="CPD170" s="48"/>
      <c r="CPE170" s="48"/>
      <c r="CPF170" s="48"/>
      <c r="CPG170" s="48"/>
      <c r="CPH170" s="48"/>
      <c r="CPI170" s="48"/>
      <c r="CPJ170" s="48"/>
      <c r="CPK170" s="48"/>
      <c r="CPL170" s="48"/>
      <c r="CPM170" s="48"/>
      <c r="CPN170" s="48"/>
      <c r="CPO170" s="48"/>
      <c r="CPP170" s="48"/>
      <c r="CPQ170" s="48"/>
      <c r="CPR170" s="48"/>
      <c r="CPS170" s="48"/>
      <c r="CPT170" s="48"/>
      <c r="CPU170" s="48"/>
      <c r="CPV170" s="48"/>
      <c r="CPW170" s="48"/>
      <c r="CPX170" s="48"/>
      <c r="CPY170" s="48"/>
      <c r="CPZ170" s="48"/>
      <c r="CQA170" s="48"/>
      <c r="CQB170" s="48"/>
      <c r="CQC170" s="48"/>
      <c r="CQD170" s="48"/>
      <c r="CQE170" s="48"/>
      <c r="CQF170" s="48"/>
      <c r="CQG170" s="48"/>
      <c r="CQH170" s="48"/>
      <c r="CQI170" s="48"/>
      <c r="CQJ170" s="48"/>
      <c r="CQK170" s="48"/>
      <c r="CQL170" s="48"/>
      <c r="CQM170" s="48"/>
      <c r="CQN170" s="48"/>
      <c r="CQO170" s="48"/>
      <c r="CQP170" s="48"/>
      <c r="CQQ170" s="48"/>
      <c r="CQR170" s="48"/>
      <c r="CQS170" s="48"/>
      <c r="CQT170" s="48"/>
      <c r="CQU170" s="48"/>
      <c r="CQV170" s="48"/>
      <c r="CQW170" s="48"/>
      <c r="CQX170" s="48"/>
      <c r="CQY170" s="48"/>
      <c r="CQZ170" s="48"/>
      <c r="CRA170" s="48"/>
      <c r="CRB170" s="48"/>
      <c r="CRC170" s="48"/>
      <c r="CRD170" s="48"/>
      <c r="CRE170" s="48"/>
      <c r="CRF170" s="48"/>
      <c r="CRG170" s="48"/>
      <c r="CRH170" s="48"/>
      <c r="CRI170" s="48"/>
      <c r="CRJ170" s="48"/>
      <c r="CRK170" s="48"/>
      <c r="CRL170" s="48"/>
      <c r="CRM170" s="48"/>
      <c r="CRN170" s="48"/>
      <c r="CRO170" s="48"/>
      <c r="CRP170" s="48"/>
      <c r="CRQ170" s="48"/>
      <c r="CRR170" s="48"/>
      <c r="CRS170" s="48"/>
      <c r="CRT170" s="48"/>
      <c r="CRU170" s="48"/>
      <c r="CRV170" s="48"/>
      <c r="CRW170" s="48"/>
      <c r="CRX170" s="48"/>
      <c r="CRY170" s="48"/>
      <c r="CRZ170" s="48"/>
      <c r="CSA170" s="48"/>
      <c r="CSB170" s="48"/>
      <c r="CSC170" s="48"/>
      <c r="CSD170" s="48"/>
      <c r="CSE170" s="48"/>
      <c r="CSF170" s="48"/>
      <c r="CSG170" s="48"/>
      <c r="CSH170" s="48"/>
      <c r="CSI170" s="48"/>
      <c r="CSJ170" s="48"/>
      <c r="CSK170" s="48"/>
      <c r="CSL170" s="48"/>
      <c r="CSM170" s="48"/>
      <c r="CSN170" s="48"/>
      <c r="CSO170" s="48"/>
      <c r="CSP170" s="48"/>
      <c r="CSQ170" s="48"/>
      <c r="CSR170" s="48"/>
      <c r="CSS170" s="48"/>
      <c r="CST170" s="48"/>
      <c r="CSU170" s="48"/>
      <c r="CSV170" s="48"/>
      <c r="CSW170" s="48"/>
      <c r="CSX170" s="48"/>
      <c r="CSY170" s="48"/>
      <c r="CSZ170" s="48"/>
      <c r="CTA170" s="48"/>
      <c r="CTB170" s="48"/>
      <c r="CTC170" s="48"/>
      <c r="CTD170" s="48"/>
      <c r="CTE170" s="48"/>
      <c r="CTF170" s="48"/>
      <c r="CTG170" s="48"/>
      <c r="CTH170" s="48"/>
      <c r="CTI170" s="48"/>
      <c r="CTJ170" s="48"/>
      <c r="CTK170" s="48"/>
      <c r="CTL170" s="48"/>
      <c r="CTM170" s="48"/>
      <c r="CTN170" s="48"/>
      <c r="CTO170" s="48"/>
      <c r="CTP170" s="48"/>
      <c r="CTQ170" s="48"/>
      <c r="CTR170" s="48"/>
      <c r="CTS170" s="48"/>
      <c r="CTT170" s="48"/>
      <c r="CTU170" s="48"/>
      <c r="CTV170" s="48"/>
      <c r="CTW170" s="48"/>
      <c r="CTX170" s="48"/>
      <c r="CTY170" s="48"/>
      <c r="CTZ170" s="48"/>
      <c r="CUA170" s="48"/>
      <c r="CUB170" s="48"/>
      <c r="CUC170" s="48"/>
      <c r="CUD170" s="48"/>
      <c r="CUE170" s="48"/>
      <c r="CUF170" s="48"/>
      <c r="CUG170" s="48"/>
      <c r="CUH170" s="48"/>
      <c r="CUI170" s="48"/>
      <c r="CUJ170" s="48"/>
      <c r="CUK170" s="48"/>
      <c r="CUL170" s="48"/>
      <c r="CUM170" s="48"/>
      <c r="CUN170" s="48"/>
      <c r="CUO170" s="48"/>
      <c r="CUP170" s="48"/>
      <c r="CUQ170" s="48"/>
      <c r="CUR170" s="48"/>
      <c r="CUS170" s="48"/>
      <c r="CUT170" s="48"/>
      <c r="CUU170" s="48"/>
      <c r="CUV170" s="48"/>
      <c r="CUW170" s="48"/>
      <c r="CUX170" s="48"/>
      <c r="CUY170" s="48"/>
      <c r="CUZ170" s="48"/>
      <c r="CVA170" s="48"/>
      <c r="CVB170" s="48"/>
      <c r="CVC170" s="48"/>
      <c r="CVD170" s="48"/>
      <c r="CVE170" s="48"/>
      <c r="CVF170" s="48"/>
      <c r="CVG170" s="48"/>
      <c r="CVH170" s="48"/>
      <c r="CVI170" s="48"/>
      <c r="CVJ170" s="48"/>
      <c r="CVK170" s="48"/>
      <c r="CVL170" s="48"/>
      <c r="CVM170" s="48"/>
      <c r="CVN170" s="48"/>
      <c r="CVO170" s="48"/>
      <c r="CVP170" s="48"/>
      <c r="CVQ170" s="48"/>
      <c r="CVR170" s="48"/>
      <c r="CVS170" s="48"/>
      <c r="CVT170" s="48"/>
      <c r="CVU170" s="48"/>
      <c r="CVV170" s="48"/>
      <c r="CVW170" s="48"/>
      <c r="CVX170" s="48"/>
      <c r="CVY170" s="48"/>
      <c r="CVZ170" s="48"/>
      <c r="CWA170" s="48"/>
      <c r="CWB170" s="48"/>
      <c r="CWC170" s="48"/>
      <c r="CWD170" s="48"/>
      <c r="CWE170" s="48"/>
      <c r="CWF170" s="48"/>
      <c r="CWG170" s="48"/>
      <c r="CWH170" s="48"/>
      <c r="CWI170" s="48"/>
      <c r="CWJ170" s="48"/>
      <c r="CWK170" s="48"/>
      <c r="CWL170" s="48"/>
      <c r="CWM170" s="48"/>
      <c r="CWN170" s="48"/>
      <c r="CWO170" s="48"/>
      <c r="CWP170" s="48"/>
      <c r="CWQ170" s="48"/>
      <c r="CWR170" s="48"/>
      <c r="CWS170" s="48"/>
      <c r="CWT170" s="48"/>
      <c r="CWU170" s="48"/>
      <c r="CWV170" s="48"/>
      <c r="CWW170" s="48"/>
      <c r="CWX170" s="48"/>
      <c r="CWY170" s="48"/>
      <c r="CWZ170" s="48"/>
      <c r="CXA170" s="48"/>
      <c r="CXB170" s="48"/>
      <c r="CXC170" s="48"/>
      <c r="CXD170" s="48"/>
      <c r="CXE170" s="48"/>
      <c r="CXF170" s="48"/>
      <c r="CXG170" s="48"/>
      <c r="CXH170" s="48"/>
      <c r="CXI170" s="48"/>
      <c r="CXJ170" s="48"/>
      <c r="CXK170" s="48"/>
      <c r="CXL170" s="48"/>
      <c r="CXM170" s="48"/>
      <c r="CXN170" s="48"/>
      <c r="CXO170" s="48"/>
      <c r="CXP170" s="48"/>
      <c r="CXQ170" s="48"/>
      <c r="CXR170" s="48"/>
      <c r="CXS170" s="48"/>
      <c r="CXT170" s="48"/>
      <c r="CXU170" s="48"/>
      <c r="CXV170" s="48"/>
      <c r="CXW170" s="48"/>
      <c r="CXX170" s="48"/>
      <c r="CXY170" s="48"/>
      <c r="CXZ170" s="48"/>
      <c r="CYA170" s="48"/>
      <c r="CYB170" s="48"/>
      <c r="CYC170" s="48"/>
      <c r="CYD170" s="48"/>
      <c r="CYE170" s="48"/>
      <c r="CYF170" s="48"/>
      <c r="CYG170" s="48"/>
      <c r="CYH170" s="48"/>
      <c r="CYI170" s="48"/>
      <c r="CYJ170" s="48"/>
      <c r="CYK170" s="48"/>
      <c r="CYL170" s="48"/>
      <c r="CYM170" s="48"/>
      <c r="CYN170" s="48"/>
      <c r="CYO170" s="48"/>
      <c r="CYP170" s="48"/>
      <c r="CYQ170" s="48"/>
      <c r="CYR170" s="48"/>
      <c r="CYS170" s="48"/>
      <c r="CYT170" s="48"/>
      <c r="CYU170" s="48"/>
      <c r="CYV170" s="48"/>
      <c r="CYW170" s="48"/>
      <c r="CYX170" s="48"/>
      <c r="CYY170" s="48"/>
      <c r="CYZ170" s="48"/>
      <c r="CZA170" s="48"/>
      <c r="CZB170" s="48"/>
      <c r="CZC170" s="48"/>
      <c r="CZD170" s="48"/>
      <c r="CZE170" s="48"/>
      <c r="CZF170" s="48"/>
      <c r="CZG170" s="48"/>
      <c r="CZH170" s="48"/>
      <c r="CZI170" s="48"/>
      <c r="CZJ170" s="48"/>
      <c r="CZK170" s="48"/>
      <c r="CZL170" s="48"/>
      <c r="CZM170" s="48"/>
      <c r="CZN170" s="48"/>
      <c r="CZO170" s="48"/>
      <c r="CZP170" s="48"/>
      <c r="CZQ170" s="48"/>
      <c r="CZR170" s="48"/>
      <c r="CZS170" s="48"/>
      <c r="CZT170" s="48"/>
      <c r="CZU170" s="48"/>
      <c r="CZV170" s="48"/>
      <c r="CZW170" s="48"/>
      <c r="CZX170" s="48"/>
      <c r="CZY170" s="48"/>
      <c r="CZZ170" s="48"/>
      <c r="DAA170" s="48"/>
      <c r="DAB170" s="48"/>
      <c r="DAC170" s="48"/>
      <c r="DAD170" s="48"/>
      <c r="DAE170" s="48"/>
      <c r="DAF170" s="48"/>
      <c r="DAG170" s="48"/>
      <c r="DAH170" s="48"/>
      <c r="DAI170" s="48"/>
      <c r="DAJ170" s="48"/>
      <c r="DAK170" s="48"/>
      <c r="DAL170" s="48"/>
      <c r="DAM170" s="48"/>
      <c r="DAN170" s="48"/>
      <c r="DAO170" s="48"/>
      <c r="DAP170" s="48"/>
      <c r="DAQ170" s="48"/>
      <c r="DAR170" s="48"/>
      <c r="DAS170" s="48"/>
      <c r="DAT170" s="48"/>
      <c r="DAU170" s="48"/>
      <c r="DAV170" s="48"/>
      <c r="DAW170" s="48"/>
      <c r="DAX170" s="48"/>
      <c r="DAY170" s="48"/>
      <c r="DAZ170" s="48"/>
      <c r="DBA170" s="48"/>
      <c r="DBB170" s="48"/>
      <c r="DBC170" s="48"/>
      <c r="DBD170" s="48"/>
      <c r="DBE170" s="48"/>
      <c r="DBF170" s="48"/>
      <c r="DBG170" s="48"/>
      <c r="DBH170" s="48"/>
      <c r="DBI170" s="48"/>
      <c r="DBJ170" s="48"/>
      <c r="DBK170" s="48"/>
      <c r="DBL170" s="48"/>
      <c r="DBM170" s="48"/>
      <c r="DBN170" s="48"/>
      <c r="DBO170" s="48"/>
      <c r="DBP170" s="48"/>
      <c r="DBQ170" s="48"/>
      <c r="DBR170" s="48"/>
      <c r="DBS170" s="48"/>
      <c r="DBT170" s="48"/>
      <c r="DBU170" s="48"/>
      <c r="DBV170" s="48"/>
      <c r="DBW170" s="48"/>
      <c r="DBX170" s="48"/>
      <c r="DBY170" s="48"/>
      <c r="DBZ170" s="48"/>
      <c r="DCA170" s="48"/>
      <c r="DCB170" s="48"/>
      <c r="DCC170" s="48"/>
      <c r="DCD170" s="48"/>
      <c r="DCE170" s="48"/>
      <c r="DCF170" s="48"/>
      <c r="DCG170" s="48"/>
      <c r="DCH170" s="48"/>
      <c r="DCI170" s="48"/>
      <c r="DCJ170" s="48"/>
      <c r="DCK170" s="48"/>
      <c r="DCL170" s="48"/>
      <c r="DCM170" s="48"/>
      <c r="DCN170" s="48"/>
      <c r="DCO170" s="48"/>
      <c r="DCP170" s="48"/>
      <c r="DCQ170" s="48"/>
      <c r="DCR170" s="48"/>
      <c r="DCS170" s="48"/>
      <c r="DCT170" s="48"/>
      <c r="DCU170" s="48"/>
      <c r="DCV170" s="48"/>
      <c r="DCW170" s="48"/>
      <c r="DCX170" s="48"/>
      <c r="DCY170" s="48"/>
      <c r="DCZ170" s="48"/>
      <c r="DDA170" s="48"/>
      <c r="DDB170" s="48"/>
      <c r="DDC170" s="48"/>
      <c r="DDD170" s="48"/>
      <c r="DDE170" s="48"/>
      <c r="DDF170" s="48"/>
      <c r="DDG170" s="48"/>
      <c r="DDH170" s="48"/>
      <c r="DDI170" s="48"/>
      <c r="DDJ170" s="48"/>
      <c r="DDK170" s="48"/>
      <c r="DDL170" s="48"/>
      <c r="DDM170" s="48"/>
      <c r="DDN170" s="48"/>
      <c r="DDO170" s="48"/>
      <c r="DDP170" s="48"/>
      <c r="DDQ170" s="48"/>
      <c r="DDR170" s="48"/>
      <c r="DDS170" s="48"/>
      <c r="DDT170" s="48"/>
      <c r="DDU170" s="48"/>
      <c r="DDV170" s="48"/>
      <c r="DDW170" s="48"/>
      <c r="DDX170" s="48"/>
      <c r="DDY170" s="48"/>
      <c r="DDZ170" s="48"/>
      <c r="DEA170" s="48"/>
      <c r="DEB170" s="48"/>
      <c r="DEC170" s="48"/>
      <c r="DED170" s="48"/>
      <c r="DEE170" s="48"/>
      <c r="DEF170" s="48"/>
      <c r="DEG170" s="48"/>
      <c r="DEH170" s="48"/>
      <c r="DEI170" s="48"/>
      <c r="DEJ170" s="48"/>
      <c r="DEK170" s="48"/>
      <c r="DEL170" s="48"/>
      <c r="DEM170" s="48"/>
      <c r="DEN170" s="48"/>
      <c r="DEO170" s="48"/>
      <c r="DEP170" s="48"/>
      <c r="DEQ170" s="48"/>
      <c r="DER170" s="48"/>
      <c r="DES170" s="48"/>
      <c r="DET170" s="48"/>
      <c r="DEU170" s="48"/>
      <c r="DEV170" s="48"/>
      <c r="DEW170" s="48"/>
      <c r="DEX170" s="48"/>
      <c r="DEY170" s="48"/>
      <c r="DEZ170" s="48"/>
      <c r="DFA170" s="48"/>
      <c r="DFB170" s="48"/>
      <c r="DFC170" s="48"/>
      <c r="DFD170" s="48"/>
      <c r="DFE170" s="48"/>
      <c r="DFF170" s="48"/>
      <c r="DFG170" s="48"/>
      <c r="DFH170" s="48"/>
      <c r="DFI170" s="48"/>
      <c r="DFJ170" s="48"/>
      <c r="DFK170" s="48"/>
      <c r="DFL170" s="48"/>
      <c r="DFM170" s="48"/>
      <c r="DFN170" s="48"/>
      <c r="DFO170" s="48"/>
      <c r="DFP170" s="48"/>
      <c r="DFQ170" s="48"/>
      <c r="DFR170" s="48"/>
      <c r="DFS170" s="48"/>
      <c r="DFT170" s="48"/>
      <c r="DFU170" s="48"/>
      <c r="DFV170" s="48"/>
      <c r="DFW170" s="48"/>
      <c r="DFX170" s="48"/>
      <c r="DFY170" s="48"/>
      <c r="DFZ170" s="48"/>
      <c r="DGA170" s="48"/>
      <c r="DGB170" s="48"/>
      <c r="DGC170" s="48"/>
      <c r="DGD170" s="48"/>
      <c r="DGE170" s="48"/>
      <c r="DGF170" s="48"/>
      <c r="DGG170" s="48"/>
      <c r="DGH170" s="48"/>
      <c r="DGI170" s="48"/>
      <c r="DGJ170" s="48"/>
      <c r="DGK170" s="48"/>
      <c r="DGL170" s="48"/>
      <c r="DGM170" s="48"/>
      <c r="DGN170" s="48"/>
      <c r="DGO170" s="48"/>
      <c r="DGP170" s="48"/>
      <c r="DGQ170" s="48"/>
      <c r="DGR170" s="48"/>
      <c r="DGS170" s="48"/>
      <c r="DGT170" s="48"/>
      <c r="DGU170" s="48"/>
      <c r="DGV170" s="48"/>
      <c r="DGW170" s="48"/>
      <c r="DGX170" s="48"/>
      <c r="DGY170" s="48"/>
      <c r="DGZ170" s="48"/>
      <c r="DHA170" s="48"/>
      <c r="DHB170" s="48"/>
      <c r="DHC170" s="48"/>
      <c r="DHD170" s="48"/>
      <c r="DHE170" s="48"/>
      <c r="DHF170" s="48"/>
      <c r="DHG170" s="48"/>
      <c r="DHH170" s="48"/>
      <c r="DHI170" s="48"/>
      <c r="DHJ170" s="48"/>
      <c r="DHK170" s="48"/>
      <c r="DHL170" s="48"/>
      <c r="DHM170" s="48"/>
      <c r="DHN170" s="48"/>
      <c r="DHO170" s="48"/>
      <c r="DHP170" s="48"/>
      <c r="DHQ170" s="48"/>
      <c r="DHR170" s="48"/>
      <c r="DHS170" s="48"/>
      <c r="DHT170" s="48"/>
      <c r="DHU170" s="48"/>
      <c r="DHV170" s="48"/>
      <c r="DHW170" s="48"/>
      <c r="DHX170" s="48"/>
      <c r="DHY170" s="48"/>
      <c r="DHZ170" s="48"/>
      <c r="DIA170" s="48"/>
      <c r="DIB170" s="48"/>
      <c r="DIC170" s="48"/>
      <c r="DID170" s="48"/>
      <c r="DIE170" s="48"/>
      <c r="DIF170" s="48"/>
      <c r="DIG170" s="48"/>
      <c r="DIH170" s="48"/>
      <c r="DII170" s="48"/>
      <c r="DIJ170" s="48"/>
      <c r="DIK170" s="48"/>
      <c r="DIL170" s="48"/>
      <c r="DIM170" s="48"/>
      <c r="DIN170" s="48"/>
      <c r="DIO170" s="48"/>
      <c r="DIP170" s="48"/>
      <c r="DIQ170" s="48"/>
      <c r="DIR170" s="48"/>
      <c r="DIS170" s="48"/>
      <c r="DIT170" s="48"/>
      <c r="DIU170" s="48"/>
      <c r="DIV170" s="48"/>
      <c r="DIW170" s="48"/>
      <c r="DIX170" s="48"/>
      <c r="DIY170" s="48"/>
      <c r="DIZ170" s="48"/>
      <c r="DJA170" s="48"/>
      <c r="DJB170" s="48"/>
      <c r="DJC170" s="48"/>
      <c r="DJD170" s="48"/>
      <c r="DJE170" s="48"/>
      <c r="DJF170" s="48"/>
      <c r="DJG170" s="48"/>
      <c r="DJH170" s="48"/>
      <c r="DJI170" s="48"/>
      <c r="DJJ170" s="48"/>
      <c r="DJK170" s="48"/>
      <c r="DJL170" s="48"/>
      <c r="DJM170" s="48"/>
      <c r="DJN170" s="48"/>
      <c r="DJO170" s="48"/>
      <c r="DJP170" s="48"/>
      <c r="DJQ170" s="48"/>
      <c r="DJR170" s="48"/>
      <c r="DJS170" s="48"/>
      <c r="DJT170" s="48"/>
      <c r="DJU170" s="48"/>
      <c r="DJV170" s="48"/>
      <c r="DJW170" s="48"/>
      <c r="DJX170" s="48"/>
      <c r="DJY170" s="48"/>
      <c r="DJZ170" s="48"/>
      <c r="DKA170" s="48"/>
      <c r="DKB170" s="48"/>
      <c r="DKC170" s="48"/>
      <c r="DKD170" s="48"/>
      <c r="DKE170" s="48"/>
      <c r="DKF170" s="48"/>
      <c r="DKG170" s="48"/>
      <c r="DKH170" s="48"/>
      <c r="DKI170" s="48"/>
      <c r="DKJ170" s="48"/>
      <c r="DKK170" s="48"/>
      <c r="DKL170" s="48"/>
      <c r="DKM170" s="48"/>
      <c r="DKN170" s="48"/>
      <c r="DKO170" s="48"/>
      <c r="DKP170" s="48"/>
      <c r="DKQ170" s="48"/>
      <c r="DKR170" s="48"/>
      <c r="DKS170" s="48"/>
      <c r="DKT170" s="48"/>
      <c r="DKU170" s="48"/>
      <c r="DKV170" s="48"/>
      <c r="DKW170" s="48"/>
      <c r="DKX170" s="48"/>
      <c r="DKY170" s="48"/>
      <c r="DKZ170" s="48"/>
      <c r="DLA170" s="48"/>
      <c r="DLB170" s="48"/>
      <c r="DLC170" s="48"/>
      <c r="DLD170" s="48"/>
      <c r="DLE170" s="48"/>
      <c r="DLF170" s="48"/>
      <c r="DLG170" s="48"/>
      <c r="DLH170" s="48"/>
      <c r="DLI170" s="48"/>
      <c r="DLJ170" s="48"/>
      <c r="DLK170" s="48"/>
      <c r="DLL170" s="48"/>
      <c r="DLM170" s="48"/>
      <c r="DLN170" s="48"/>
      <c r="DLO170" s="48"/>
      <c r="DLP170" s="48"/>
      <c r="DLQ170" s="48"/>
      <c r="DLR170" s="48"/>
      <c r="DLS170" s="48"/>
      <c r="DLT170" s="48"/>
      <c r="DLU170" s="48"/>
      <c r="DLV170" s="48"/>
      <c r="DLW170" s="48"/>
      <c r="DLX170" s="48"/>
      <c r="DLY170" s="48"/>
      <c r="DLZ170" s="48"/>
      <c r="DMA170" s="48"/>
      <c r="DMB170" s="48"/>
      <c r="DMC170" s="48"/>
      <c r="DMD170" s="48"/>
      <c r="DME170" s="48"/>
      <c r="DMF170" s="48"/>
      <c r="DMG170" s="48"/>
      <c r="DMH170" s="48"/>
      <c r="DMI170" s="48"/>
      <c r="DMJ170" s="48"/>
      <c r="DMK170" s="48"/>
      <c r="DML170" s="48"/>
      <c r="DMM170" s="48"/>
      <c r="DMN170" s="48"/>
      <c r="DMO170" s="48"/>
      <c r="DMP170" s="48"/>
      <c r="DMQ170" s="48"/>
      <c r="DMR170" s="48"/>
      <c r="DMS170" s="48"/>
      <c r="DMT170" s="48"/>
      <c r="DMU170" s="48"/>
      <c r="DMV170" s="48"/>
      <c r="DMW170" s="48"/>
      <c r="DMX170" s="48"/>
      <c r="DMY170" s="48"/>
      <c r="DMZ170" s="48"/>
      <c r="DNA170" s="48"/>
      <c r="DNB170" s="48"/>
      <c r="DNC170" s="48"/>
      <c r="DND170" s="48"/>
      <c r="DNE170" s="48"/>
      <c r="DNF170" s="48"/>
      <c r="DNG170" s="48"/>
      <c r="DNH170" s="48"/>
      <c r="DNI170" s="48"/>
      <c r="DNJ170" s="48"/>
      <c r="DNK170" s="48"/>
      <c r="DNL170" s="48"/>
      <c r="DNM170" s="48"/>
      <c r="DNN170" s="48"/>
      <c r="DNO170" s="48"/>
      <c r="DNP170" s="48"/>
      <c r="DNQ170" s="48"/>
      <c r="DNR170" s="48"/>
      <c r="DNS170" s="48"/>
      <c r="DNT170" s="48"/>
      <c r="DNU170" s="48"/>
      <c r="DNV170" s="48"/>
      <c r="DNW170" s="48"/>
      <c r="DNX170" s="48"/>
      <c r="DNY170" s="48"/>
      <c r="DNZ170" s="48"/>
      <c r="DOA170" s="48"/>
      <c r="DOB170" s="48"/>
      <c r="DOC170" s="48"/>
      <c r="DOD170" s="48"/>
      <c r="DOE170" s="48"/>
      <c r="DOF170" s="48"/>
      <c r="DOG170" s="48"/>
      <c r="DOH170" s="48"/>
      <c r="DOI170" s="48"/>
      <c r="DOJ170" s="48"/>
      <c r="DOK170" s="48"/>
      <c r="DOL170" s="48"/>
      <c r="DOM170" s="48"/>
      <c r="DON170" s="48"/>
      <c r="DOO170" s="48"/>
      <c r="DOP170" s="48"/>
      <c r="DOQ170" s="48"/>
      <c r="DOR170" s="48"/>
      <c r="DOS170" s="48"/>
      <c r="DOT170" s="48"/>
      <c r="DOU170" s="48"/>
      <c r="DOV170" s="48"/>
      <c r="DOW170" s="48"/>
      <c r="DOX170" s="48"/>
      <c r="DOY170" s="48"/>
      <c r="DOZ170" s="48"/>
      <c r="DPA170" s="48"/>
      <c r="DPB170" s="48"/>
      <c r="DPC170" s="48"/>
      <c r="DPD170" s="48"/>
      <c r="DPE170" s="48"/>
      <c r="DPF170" s="48"/>
      <c r="DPG170" s="48"/>
      <c r="DPH170" s="48"/>
      <c r="DPI170" s="48"/>
      <c r="DPJ170" s="48"/>
      <c r="DPK170" s="48"/>
      <c r="DPL170" s="48"/>
      <c r="DPM170" s="48"/>
      <c r="DPN170" s="48"/>
      <c r="DPO170" s="48"/>
      <c r="DPP170" s="48"/>
      <c r="DPQ170" s="48"/>
      <c r="DPR170" s="48"/>
      <c r="DPS170" s="48"/>
      <c r="DPT170" s="48"/>
      <c r="DPU170" s="48"/>
      <c r="DPV170" s="48"/>
      <c r="DPW170" s="48"/>
      <c r="DPX170" s="48"/>
      <c r="DPY170" s="48"/>
      <c r="DPZ170" s="48"/>
      <c r="DQA170" s="48"/>
      <c r="DQB170" s="48"/>
      <c r="DQC170" s="48"/>
      <c r="DQD170" s="48"/>
      <c r="DQE170" s="48"/>
      <c r="DQF170" s="48"/>
      <c r="DQG170" s="48"/>
      <c r="DQH170" s="48"/>
      <c r="DQI170" s="48"/>
      <c r="DQJ170" s="48"/>
      <c r="DQK170" s="48"/>
      <c r="DQL170" s="48"/>
      <c r="DQM170" s="48"/>
      <c r="DQN170" s="48"/>
      <c r="DQO170" s="48"/>
      <c r="DQP170" s="48"/>
      <c r="DQQ170" s="48"/>
      <c r="DQR170" s="48"/>
      <c r="DQS170" s="48"/>
      <c r="DQT170" s="48"/>
      <c r="DQU170" s="48"/>
      <c r="DQV170" s="48"/>
      <c r="DQW170" s="48"/>
      <c r="DQX170" s="48"/>
      <c r="DQY170" s="48"/>
      <c r="DQZ170" s="48"/>
      <c r="DRA170" s="48"/>
      <c r="DRB170" s="48"/>
      <c r="DRC170" s="48"/>
      <c r="DRD170" s="48"/>
      <c r="DRE170" s="48"/>
      <c r="DRF170" s="48"/>
      <c r="DRG170" s="48"/>
      <c r="DRH170" s="48"/>
      <c r="DRI170" s="48"/>
      <c r="DRJ170" s="48"/>
      <c r="DRK170" s="48"/>
      <c r="DRL170" s="48"/>
      <c r="DRM170" s="48"/>
      <c r="DRN170" s="48"/>
      <c r="DRO170" s="48"/>
      <c r="DRP170" s="48"/>
      <c r="DRQ170" s="48"/>
      <c r="DRR170" s="48"/>
      <c r="DRS170" s="48"/>
      <c r="DRT170" s="48"/>
      <c r="DRU170" s="48"/>
      <c r="DRV170" s="48"/>
      <c r="DRW170" s="48"/>
      <c r="DRX170" s="48"/>
      <c r="DRY170" s="48"/>
      <c r="DRZ170" s="48"/>
      <c r="DSA170" s="48"/>
      <c r="DSB170" s="48"/>
      <c r="DSC170" s="48"/>
      <c r="DSD170" s="48"/>
      <c r="DSE170" s="48"/>
      <c r="DSF170" s="48"/>
      <c r="DSG170" s="48"/>
      <c r="DSH170" s="48"/>
      <c r="DSI170" s="48"/>
      <c r="DSJ170" s="48"/>
      <c r="DSK170" s="48"/>
      <c r="DSL170" s="48"/>
      <c r="DSM170" s="48"/>
      <c r="DSN170" s="48"/>
      <c r="DSO170" s="48"/>
      <c r="DSP170" s="48"/>
      <c r="DSQ170" s="48"/>
      <c r="DSR170" s="48"/>
      <c r="DSS170" s="48"/>
      <c r="DST170" s="48"/>
      <c r="DSU170" s="48"/>
      <c r="DSV170" s="48"/>
      <c r="DSW170" s="48"/>
      <c r="DSX170" s="48"/>
      <c r="DSY170" s="48"/>
      <c r="DSZ170" s="48"/>
      <c r="DTA170" s="48"/>
      <c r="DTB170" s="48"/>
      <c r="DTC170" s="48"/>
      <c r="DTD170" s="48"/>
      <c r="DTE170" s="48"/>
      <c r="DTF170" s="48"/>
      <c r="DTG170" s="48"/>
      <c r="DTH170" s="48"/>
      <c r="DTI170" s="48"/>
      <c r="DTJ170" s="48"/>
      <c r="DTK170" s="48"/>
      <c r="DTL170" s="48"/>
      <c r="DTM170" s="48"/>
      <c r="DTN170" s="48"/>
      <c r="DTO170" s="48"/>
      <c r="DTP170" s="48"/>
      <c r="DTQ170" s="48"/>
      <c r="DTR170" s="48"/>
      <c r="DTS170" s="48"/>
      <c r="DTT170" s="48"/>
      <c r="DTU170" s="48"/>
      <c r="DTV170" s="48"/>
      <c r="DTW170" s="48"/>
      <c r="DTX170" s="48"/>
      <c r="DTY170" s="48"/>
      <c r="DTZ170" s="48"/>
      <c r="DUA170" s="48"/>
      <c r="DUB170" s="48"/>
      <c r="DUC170" s="48"/>
      <c r="DUD170" s="48"/>
      <c r="DUE170" s="48"/>
      <c r="DUF170" s="48"/>
      <c r="DUG170" s="48"/>
      <c r="DUH170" s="48"/>
      <c r="DUI170" s="48"/>
      <c r="DUJ170" s="48"/>
      <c r="DUK170" s="48"/>
      <c r="DUL170" s="48"/>
      <c r="DUM170" s="48"/>
      <c r="DUN170" s="48"/>
      <c r="DUO170" s="48"/>
      <c r="DUP170" s="48"/>
      <c r="DUQ170" s="48"/>
      <c r="DUR170" s="48"/>
      <c r="DUS170" s="48"/>
      <c r="DUT170" s="48"/>
      <c r="DUU170" s="48"/>
      <c r="DUV170" s="48"/>
      <c r="DUW170" s="48"/>
      <c r="DUX170" s="48"/>
      <c r="DUY170" s="48"/>
      <c r="DUZ170" s="48"/>
      <c r="DVA170" s="48"/>
      <c r="DVB170" s="48"/>
      <c r="DVC170" s="48"/>
      <c r="DVD170" s="48"/>
      <c r="DVE170" s="48"/>
      <c r="DVF170" s="48"/>
      <c r="DVG170" s="48"/>
      <c r="DVH170" s="48"/>
      <c r="DVI170" s="48"/>
      <c r="DVJ170" s="48"/>
      <c r="DVK170" s="48"/>
      <c r="DVL170" s="48"/>
      <c r="DVM170" s="48"/>
      <c r="DVN170" s="48"/>
      <c r="DVO170" s="48"/>
      <c r="DVP170" s="48"/>
      <c r="DVQ170" s="48"/>
      <c r="DVR170" s="48"/>
      <c r="DVS170" s="48"/>
      <c r="DVT170" s="48"/>
      <c r="DVU170" s="48"/>
      <c r="DVV170" s="48"/>
      <c r="DVW170" s="48"/>
      <c r="DVX170" s="48"/>
      <c r="DVY170" s="48"/>
      <c r="DVZ170" s="48"/>
      <c r="DWA170" s="48"/>
      <c r="DWB170" s="48"/>
      <c r="DWC170" s="48"/>
      <c r="DWD170" s="48"/>
      <c r="DWE170" s="48"/>
      <c r="DWF170" s="48"/>
      <c r="DWG170" s="48"/>
      <c r="DWH170" s="48"/>
      <c r="DWI170" s="48"/>
      <c r="DWJ170" s="48"/>
      <c r="DWK170" s="48"/>
      <c r="DWL170" s="48"/>
      <c r="DWM170" s="48"/>
      <c r="DWN170" s="48"/>
      <c r="DWO170" s="48"/>
      <c r="DWP170" s="48"/>
      <c r="DWQ170" s="48"/>
      <c r="DWR170" s="48"/>
      <c r="DWS170" s="48"/>
      <c r="DWT170" s="48"/>
      <c r="DWU170" s="48"/>
      <c r="DWV170" s="48"/>
      <c r="DWW170" s="48"/>
      <c r="DWX170" s="48"/>
      <c r="DWY170" s="48"/>
      <c r="DWZ170" s="48"/>
      <c r="DXA170" s="48"/>
      <c r="DXB170" s="48"/>
      <c r="DXC170" s="48"/>
      <c r="DXD170" s="48"/>
      <c r="DXE170" s="48"/>
      <c r="DXF170" s="48"/>
      <c r="DXG170" s="48"/>
      <c r="DXH170" s="48"/>
      <c r="DXI170" s="48"/>
      <c r="DXJ170" s="48"/>
      <c r="DXK170" s="48"/>
      <c r="DXL170" s="48"/>
      <c r="DXM170" s="48"/>
      <c r="DXN170" s="48"/>
      <c r="DXO170" s="48"/>
      <c r="DXP170" s="48"/>
      <c r="DXQ170" s="48"/>
      <c r="DXR170" s="48"/>
      <c r="DXS170" s="48"/>
      <c r="DXT170" s="48"/>
      <c r="DXU170" s="48"/>
      <c r="DXV170" s="48"/>
      <c r="DXW170" s="48"/>
      <c r="DXX170" s="48"/>
      <c r="DXY170" s="48"/>
      <c r="DXZ170" s="48"/>
      <c r="DYA170" s="48"/>
      <c r="DYB170" s="48"/>
      <c r="DYC170" s="48"/>
      <c r="DYD170" s="48"/>
      <c r="DYE170" s="48"/>
      <c r="DYF170" s="48"/>
      <c r="DYG170" s="48"/>
      <c r="DYH170" s="48"/>
      <c r="DYI170" s="48"/>
      <c r="DYJ170" s="48"/>
      <c r="DYK170" s="48"/>
      <c r="DYL170" s="48"/>
      <c r="DYM170" s="48"/>
      <c r="DYN170" s="48"/>
      <c r="DYO170" s="48"/>
      <c r="DYP170" s="48"/>
      <c r="DYQ170" s="48"/>
      <c r="DYR170" s="48"/>
      <c r="DYS170" s="48"/>
      <c r="DYT170" s="48"/>
      <c r="DYU170" s="48"/>
      <c r="DYV170" s="48"/>
      <c r="DYW170" s="48"/>
      <c r="DYX170" s="48"/>
      <c r="DYY170" s="48"/>
      <c r="DYZ170" s="48"/>
      <c r="DZA170" s="48"/>
      <c r="DZB170" s="48"/>
      <c r="DZC170" s="48"/>
      <c r="DZD170" s="48"/>
      <c r="DZE170" s="48"/>
      <c r="DZF170" s="48"/>
      <c r="DZG170" s="48"/>
      <c r="DZH170" s="48"/>
      <c r="DZI170" s="48"/>
      <c r="DZJ170" s="48"/>
      <c r="DZK170" s="48"/>
      <c r="DZL170" s="48"/>
      <c r="DZM170" s="48"/>
      <c r="DZN170" s="48"/>
      <c r="DZO170" s="48"/>
      <c r="DZP170" s="48"/>
      <c r="DZQ170" s="48"/>
      <c r="DZR170" s="48"/>
      <c r="DZS170" s="48"/>
      <c r="DZT170" s="48"/>
      <c r="DZU170" s="48"/>
      <c r="DZV170" s="48"/>
      <c r="DZW170" s="48"/>
      <c r="DZX170" s="48"/>
      <c r="DZY170" s="48"/>
      <c r="DZZ170" s="48"/>
      <c r="EAA170" s="48"/>
      <c r="EAB170" s="48"/>
      <c r="EAC170" s="48"/>
      <c r="EAD170" s="48"/>
      <c r="EAE170" s="48"/>
      <c r="EAF170" s="48"/>
      <c r="EAG170" s="48"/>
      <c r="EAH170" s="48"/>
      <c r="EAI170" s="48"/>
      <c r="EAJ170" s="48"/>
      <c r="EAK170" s="48"/>
      <c r="EAL170" s="48"/>
      <c r="EAM170" s="48"/>
      <c r="EAN170" s="48"/>
      <c r="EAO170" s="48"/>
      <c r="EAP170" s="48"/>
      <c r="EAQ170" s="48"/>
      <c r="EAR170" s="48"/>
      <c r="EAS170" s="48"/>
      <c r="EAT170" s="48"/>
      <c r="EAU170" s="48"/>
      <c r="EAV170" s="48"/>
      <c r="EAW170" s="48"/>
      <c r="EAX170" s="48"/>
      <c r="EAY170" s="48"/>
      <c r="EAZ170" s="48"/>
      <c r="EBA170" s="48"/>
      <c r="EBB170" s="48"/>
      <c r="EBC170" s="48"/>
      <c r="EBD170" s="48"/>
      <c r="EBE170" s="48"/>
      <c r="EBF170" s="48"/>
      <c r="EBG170" s="48"/>
      <c r="EBH170" s="48"/>
      <c r="EBI170" s="48"/>
      <c r="EBJ170" s="48"/>
      <c r="EBK170" s="48"/>
      <c r="EBL170" s="48"/>
      <c r="EBM170" s="48"/>
      <c r="EBN170" s="48"/>
      <c r="EBO170" s="48"/>
      <c r="EBP170" s="48"/>
      <c r="EBQ170" s="48"/>
      <c r="EBR170" s="48"/>
      <c r="EBS170" s="48"/>
      <c r="EBT170" s="48"/>
      <c r="EBU170" s="48"/>
      <c r="EBV170" s="48"/>
      <c r="EBW170" s="48"/>
      <c r="EBX170" s="48"/>
      <c r="EBY170" s="48"/>
      <c r="EBZ170" s="48"/>
      <c r="ECA170" s="48"/>
      <c r="ECB170" s="48"/>
      <c r="ECC170" s="48"/>
      <c r="ECD170" s="48"/>
      <c r="ECE170" s="48"/>
      <c r="ECF170" s="48"/>
      <c r="ECG170" s="48"/>
      <c r="ECH170" s="48"/>
      <c r="ECI170" s="48"/>
      <c r="ECJ170" s="48"/>
      <c r="ECK170" s="48"/>
      <c r="ECL170" s="48"/>
      <c r="ECM170" s="48"/>
      <c r="ECN170" s="48"/>
      <c r="ECO170" s="48"/>
      <c r="ECP170" s="48"/>
      <c r="ECQ170" s="48"/>
      <c r="ECR170" s="48"/>
      <c r="ECS170" s="48"/>
      <c r="ECT170" s="48"/>
      <c r="ECU170" s="48"/>
      <c r="ECV170" s="48"/>
      <c r="ECW170" s="48"/>
      <c r="ECX170" s="48"/>
      <c r="ECY170" s="48"/>
      <c r="ECZ170" s="48"/>
      <c r="EDA170" s="48"/>
      <c r="EDB170" s="48"/>
      <c r="EDC170" s="48"/>
      <c r="EDD170" s="48"/>
      <c r="EDE170" s="48"/>
      <c r="EDF170" s="48"/>
      <c r="EDG170" s="48"/>
      <c r="EDH170" s="48"/>
      <c r="EDI170" s="48"/>
      <c r="EDJ170" s="48"/>
      <c r="EDK170" s="48"/>
      <c r="EDL170" s="48"/>
      <c r="EDM170" s="48"/>
      <c r="EDN170" s="48"/>
      <c r="EDO170" s="48"/>
      <c r="EDP170" s="48"/>
      <c r="EDQ170" s="48"/>
      <c r="EDR170" s="48"/>
      <c r="EDS170" s="48"/>
      <c r="EDT170" s="48"/>
      <c r="EDU170" s="48"/>
      <c r="EDV170" s="48"/>
      <c r="EDW170" s="48"/>
      <c r="EDX170" s="48"/>
      <c r="EDY170" s="48"/>
      <c r="EDZ170" s="48"/>
      <c r="EEA170" s="48"/>
      <c r="EEB170" s="48"/>
      <c r="EEC170" s="48"/>
      <c r="EED170" s="48"/>
      <c r="EEE170" s="48"/>
      <c r="EEF170" s="48"/>
      <c r="EEG170" s="48"/>
      <c r="EEH170" s="48"/>
      <c r="EEI170" s="48"/>
      <c r="EEJ170" s="48"/>
      <c r="EEK170" s="48"/>
      <c r="EEL170" s="48"/>
      <c r="EEM170" s="48"/>
      <c r="EEN170" s="48"/>
      <c r="EEO170" s="48"/>
      <c r="EEP170" s="48"/>
      <c r="EEQ170" s="48"/>
      <c r="EER170" s="48"/>
      <c r="EES170" s="48"/>
      <c r="EET170" s="48"/>
      <c r="EEU170" s="48"/>
      <c r="EEV170" s="48"/>
      <c r="EEW170" s="48"/>
      <c r="EEX170" s="48"/>
      <c r="EEY170" s="48"/>
      <c r="EEZ170" s="48"/>
      <c r="EFA170" s="48"/>
      <c r="EFB170" s="48"/>
      <c r="EFC170" s="48"/>
      <c r="EFD170" s="48"/>
      <c r="EFE170" s="48"/>
      <c r="EFF170" s="48"/>
      <c r="EFG170" s="48"/>
      <c r="EFH170" s="48"/>
      <c r="EFI170" s="48"/>
      <c r="EFJ170" s="48"/>
      <c r="EFK170" s="48"/>
      <c r="EFL170" s="48"/>
      <c r="EFM170" s="48"/>
      <c r="EFN170" s="48"/>
      <c r="EFO170" s="48"/>
      <c r="EFP170" s="48"/>
      <c r="EFQ170" s="48"/>
      <c r="EFR170" s="48"/>
      <c r="EFS170" s="48"/>
      <c r="EFT170" s="48"/>
      <c r="EFU170" s="48"/>
      <c r="EFV170" s="48"/>
      <c r="EFW170" s="48"/>
      <c r="EFX170" s="48"/>
      <c r="EFY170" s="48"/>
      <c r="EFZ170" s="48"/>
      <c r="EGA170" s="48"/>
      <c r="EGB170" s="48"/>
      <c r="EGC170" s="48"/>
      <c r="EGD170" s="48"/>
      <c r="EGE170" s="48"/>
      <c r="EGF170" s="48"/>
      <c r="EGG170" s="48"/>
      <c r="EGH170" s="48"/>
      <c r="EGI170" s="48"/>
      <c r="EGJ170" s="48"/>
      <c r="EGK170" s="48"/>
      <c r="EGL170" s="48"/>
      <c r="EGM170" s="48"/>
      <c r="EGN170" s="48"/>
      <c r="EGO170" s="48"/>
      <c r="EGP170" s="48"/>
      <c r="EGQ170" s="48"/>
      <c r="EGR170" s="48"/>
      <c r="EGS170" s="48"/>
      <c r="EGT170" s="48"/>
      <c r="EGU170" s="48"/>
      <c r="EGV170" s="48"/>
      <c r="EGW170" s="48"/>
      <c r="EGX170" s="48"/>
      <c r="EGY170" s="48"/>
      <c r="EGZ170" s="48"/>
      <c r="EHA170" s="48"/>
      <c r="EHB170" s="48"/>
      <c r="EHC170" s="48"/>
      <c r="EHD170" s="48"/>
      <c r="EHE170" s="48"/>
      <c r="EHF170" s="48"/>
      <c r="EHG170" s="48"/>
      <c r="EHH170" s="48"/>
      <c r="EHI170" s="48"/>
      <c r="EHJ170" s="48"/>
      <c r="EHK170" s="48"/>
      <c r="EHL170" s="48"/>
      <c r="EHM170" s="48"/>
      <c r="EHN170" s="48"/>
      <c r="EHO170" s="48"/>
      <c r="EHP170" s="48"/>
      <c r="EHQ170" s="48"/>
      <c r="EHR170" s="48"/>
      <c r="EHS170" s="48"/>
      <c r="EHT170" s="48"/>
      <c r="EHU170" s="48"/>
      <c r="EHV170" s="48"/>
      <c r="EHW170" s="48"/>
      <c r="EHX170" s="48"/>
      <c r="EHY170" s="48"/>
      <c r="EHZ170" s="48"/>
      <c r="EIA170" s="48"/>
      <c r="EIB170" s="48"/>
      <c r="EIC170" s="48"/>
      <c r="EID170" s="48"/>
      <c r="EIE170" s="48"/>
      <c r="EIF170" s="48"/>
      <c r="EIG170" s="48"/>
      <c r="EIH170" s="48"/>
      <c r="EII170" s="48"/>
      <c r="EIJ170" s="48"/>
      <c r="EIK170" s="48"/>
      <c r="EIL170" s="48"/>
      <c r="EIM170" s="48"/>
      <c r="EIN170" s="48"/>
      <c r="EIO170" s="48"/>
      <c r="EIP170" s="48"/>
      <c r="EIQ170" s="48"/>
      <c r="EIR170" s="48"/>
      <c r="EIS170" s="48"/>
      <c r="EIT170" s="48"/>
      <c r="EIU170" s="48"/>
      <c r="EIV170" s="48"/>
      <c r="EIW170" s="48"/>
      <c r="EIX170" s="48"/>
      <c r="EIY170" s="48"/>
      <c r="EIZ170" s="48"/>
      <c r="EJA170" s="48"/>
      <c r="EJB170" s="48"/>
      <c r="EJC170" s="48"/>
      <c r="EJD170" s="48"/>
      <c r="EJE170" s="48"/>
      <c r="EJF170" s="48"/>
      <c r="EJG170" s="48"/>
      <c r="EJH170" s="48"/>
      <c r="EJI170" s="48"/>
      <c r="EJJ170" s="48"/>
      <c r="EJK170" s="48"/>
      <c r="EJL170" s="48"/>
      <c r="EJM170" s="48"/>
      <c r="EJN170" s="48"/>
      <c r="EJO170" s="48"/>
      <c r="EJP170" s="48"/>
      <c r="EJQ170" s="48"/>
      <c r="EJR170" s="48"/>
      <c r="EJS170" s="48"/>
      <c r="EJT170" s="48"/>
      <c r="EJU170" s="48"/>
      <c r="EJV170" s="48"/>
      <c r="EJW170" s="48"/>
      <c r="EJX170" s="48"/>
      <c r="EJY170" s="48"/>
      <c r="EJZ170" s="48"/>
      <c r="EKA170" s="48"/>
      <c r="EKB170" s="48"/>
      <c r="EKC170" s="48"/>
      <c r="EKD170" s="48"/>
      <c r="EKE170" s="48"/>
      <c r="EKF170" s="48"/>
      <c r="EKG170" s="48"/>
      <c r="EKH170" s="48"/>
      <c r="EKI170" s="48"/>
      <c r="EKJ170" s="48"/>
      <c r="EKK170" s="48"/>
      <c r="EKL170" s="48"/>
      <c r="EKM170" s="48"/>
      <c r="EKN170" s="48"/>
      <c r="EKO170" s="48"/>
      <c r="EKP170" s="48"/>
      <c r="EKQ170" s="48"/>
      <c r="EKR170" s="48"/>
      <c r="EKS170" s="48"/>
      <c r="EKT170" s="48"/>
      <c r="EKU170" s="48"/>
      <c r="EKV170" s="48"/>
      <c r="EKW170" s="48"/>
      <c r="EKX170" s="48"/>
      <c r="EKY170" s="48"/>
      <c r="EKZ170" s="48"/>
      <c r="ELA170" s="48"/>
      <c r="ELB170" s="48"/>
      <c r="ELC170" s="48"/>
      <c r="ELD170" s="48"/>
      <c r="ELE170" s="48"/>
      <c r="ELF170" s="48"/>
      <c r="ELG170" s="48"/>
      <c r="ELH170" s="48"/>
      <c r="ELI170" s="48"/>
      <c r="ELJ170" s="48"/>
      <c r="ELK170" s="48"/>
      <c r="ELL170" s="48"/>
      <c r="ELM170" s="48"/>
      <c r="ELN170" s="48"/>
      <c r="ELO170" s="48"/>
      <c r="ELP170" s="48"/>
      <c r="ELQ170" s="48"/>
      <c r="ELR170" s="48"/>
      <c r="ELS170" s="48"/>
      <c r="ELT170" s="48"/>
      <c r="ELU170" s="48"/>
      <c r="ELV170" s="48"/>
      <c r="ELW170" s="48"/>
      <c r="ELX170" s="48"/>
      <c r="ELY170" s="48"/>
      <c r="ELZ170" s="48"/>
      <c r="EMA170" s="48"/>
      <c r="EMB170" s="48"/>
      <c r="EMC170" s="48"/>
      <c r="EMD170" s="48"/>
      <c r="EME170" s="48"/>
      <c r="EMF170" s="48"/>
      <c r="EMG170" s="48"/>
      <c r="EMH170" s="48"/>
      <c r="EMI170" s="48"/>
      <c r="EMJ170" s="48"/>
      <c r="EMK170" s="48"/>
      <c r="EML170" s="48"/>
      <c r="EMM170" s="48"/>
      <c r="EMN170" s="48"/>
      <c r="EMO170" s="48"/>
      <c r="EMP170" s="48"/>
      <c r="EMQ170" s="48"/>
      <c r="EMR170" s="48"/>
      <c r="EMS170" s="48"/>
      <c r="EMT170" s="48"/>
      <c r="EMU170" s="48"/>
      <c r="EMV170" s="48"/>
      <c r="EMW170" s="48"/>
      <c r="EMX170" s="48"/>
      <c r="EMY170" s="48"/>
      <c r="EMZ170" s="48"/>
      <c r="ENA170" s="48"/>
      <c r="ENB170" s="48"/>
      <c r="ENC170" s="48"/>
      <c r="END170" s="48"/>
      <c r="ENE170" s="48"/>
      <c r="ENF170" s="48"/>
      <c r="ENG170" s="48"/>
      <c r="ENH170" s="48"/>
      <c r="ENI170" s="48"/>
      <c r="ENJ170" s="48"/>
      <c r="ENK170" s="48"/>
      <c r="ENL170" s="48"/>
      <c r="ENM170" s="48"/>
      <c r="ENN170" s="48"/>
      <c r="ENO170" s="48"/>
      <c r="ENP170" s="48"/>
      <c r="ENQ170" s="48"/>
      <c r="ENR170" s="48"/>
      <c r="ENS170" s="48"/>
      <c r="ENT170" s="48"/>
      <c r="ENU170" s="48"/>
      <c r="ENV170" s="48"/>
      <c r="ENW170" s="48"/>
      <c r="ENX170" s="48"/>
      <c r="ENY170" s="48"/>
      <c r="ENZ170" s="48"/>
      <c r="EOA170" s="48"/>
      <c r="EOB170" s="48"/>
      <c r="EOC170" s="48"/>
      <c r="EOD170" s="48"/>
      <c r="EOE170" s="48"/>
      <c r="EOF170" s="48"/>
      <c r="EOG170" s="48"/>
      <c r="EOH170" s="48"/>
      <c r="EOI170" s="48"/>
      <c r="EOJ170" s="48"/>
      <c r="EOK170" s="48"/>
      <c r="EOL170" s="48"/>
      <c r="EOM170" s="48"/>
      <c r="EON170" s="48"/>
      <c r="EOO170" s="48"/>
      <c r="EOP170" s="48"/>
      <c r="EOQ170" s="48"/>
      <c r="EOR170" s="48"/>
      <c r="EOS170" s="48"/>
      <c r="EOT170" s="48"/>
      <c r="EOU170" s="48"/>
      <c r="EOV170" s="48"/>
      <c r="EOW170" s="48"/>
      <c r="EOX170" s="48"/>
      <c r="EOY170" s="48"/>
      <c r="EOZ170" s="48"/>
      <c r="EPA170" s="48"/>
      <c r="EPB170" s="48"/>
      <c r="EPC170" s="48"/>
      <c r="EPD170" s="48"/>
      <c r="EPE170" s="48"/>
      <c r="EPF170" s="48"/>
      <c r="EPG170" s="48"/>
      <c r="EPH170" s="48"/>
      <c r="EPI170" s="48"/>
      <c r="EPJ170" s="48"/>
      <c r="EPK170" s="48"/>
      <c r="EPL170" s="48"/>
      <c r="EPM170" s="48"/>
      <c r="EPN170" s="48"/>
      <c r="EPO170" s="48"/>
      <c r="EPP170" s="48"/>
      <c r="EPQ170" s="48"/>
      <c r="EPR170" s="48"/>
      <c r="EPS170" s="48"/>
      <c r="EPT170" s="48"/>
      <c r="EPU170" s="48"/>
      <c r="EPV170" s="48"/>
      <c r="EPW170" s="48"/>
      <c r="EPX170" s="48"/>
      <c r="EPY170" s="48"/>
      <c r="EPZ170" s="48"/>
      <c r="EQA170" s="48"/>
      <c r="EQB170" s="48"/>
      <c r="EQC170" s="48"/>
      <c r="EQD170" s="48"/>
      <c r="EQE170" s="48"/>
      <c r="EQF170" s="48"/>
      <c r="EQG170" s="48"/>
      <c r="EQH170" s="48"/>
      <c r="EQI170" s="48"/>
      <c r="EQJ170" s="48"/>
      <c r="EQK170" s="48"/>
      <c r="EQL170" s="48"/>
      <c r="EQM170" s="48"/>
      <c r="EQN170" s="48"/>
      <c r="EQO170" s="48"/>
      <c r="EQP170" s="48"/>
      <c r="EQQ170" s="48"/>
      <c r="EQR170" s="48"/>
      <c r="EQS170" s="48"/>
      <c r="EQT170" s="48"/>
      <c r="EQU170" s="48"/>
      <c r="EQV170" s="48"/>
      <c r="EQW170" s="48"/>
      <c r="EQX170" s="48"/>
      <c r="EQY170" s="48"/>
      <c r="EQZ170" s="48"/>
      <c r="ERA170" s="48"/>
      <c r="ERB170" s="48"/>
      <c r="ERC170" s="48"/>
      <c r="ERD170" s="48"/>
      <c r="ERE170" s="48"/>
      <c r="ERF170" s="48"/>
      <c r="ERG170" s="48"/>
      <c r="ERH170" s="48"/>
      <c r="ERI170" s="48"/>
      <c r="ERJ170" s="48"/>
      <c r="ERK170" s="48"/>
      <c r="ERL170" s="48"/>
      <c r="ERM170" s="48"/>
      <c r="ERN170" s="48"/>
      <c r="ERO170" s="48"/>
      <c r="ERP170" s="48"/>
      <c r="ERQ170" s="48"/>
      <c r="ERR170" s="48"/>
      <c r="ERS170" s="48"/>
      <c r="ERT170" s="48"/>
      <c r="ERU170" s="48"/>
      <c r="ERV170" s="48"/>
      <c r="ERW170" s="48"/>
      <c r="ERX170" s="48"/>
      <c r="ERY170" s="48"/>
      <c r="ERZ170" s="48"/>
      <c r="ESA170" s="48"/>
      <c r="ESB170" s="48"/>
      <c r="ESC170" s="48"/>
      <c r="ESD170" s="48"/>
      <c r="ESE170" s="48"/>
      <c r="ESF170" s="48"/>
      <c r="ESG170" s="48"/>
      <c r="ESH170" s="48"/>
      <c r="ESI170" s="48"/>
      <c r="ESJ170" s="48"/>
      <c r="ESK170" s="48"/>
      <c r="ESL170" s="48"/>
      <c r="ESM170" s="48"/>
      <c r="ESN170" s="48"/>
      <c r="ESO170" s="48"/>
      <c r="ESP170" s="48"/>
      <c r="ESQ170" s="48"/>
      <c r="ESR170" s="48"/>
      <c r="ESS170" s="48"/>
      <c r="EST170" s="48"/>
      <c r="ESU170" s="48"/>
      <c r="ESV170" s="48"/>
      <c r="ESW170" s="48"/>
      <c r="ESX170" s="48"/>
      <c r="ESY170" s="48"/>
      <c r="ESZ170" s="48"/>
      <c r="ETA170" s="48"/>
      <c r="ETB170" s="48"/>
      <c r="ETC170" s="48"/>
      <c r="ETD170" s="48"/>
      <c r="ETE170" s="48"/>
      <c r="ETF170" s="48"/>
      <c r="ETG170" s="48"/>
      <c r="ETH170" s="48"/>
      <c r="ETI170" s="48"/>
      <c r="ETJ170" s="48"/>
      <c r="ETK170" s="48"/>
      <c r="ETL170" s="48"/>
      <c r="ETM170" s="48"/>
      <c r="ETN170" s="48"/>
      <c r="ETO170" s="48"/>
      <c r="ETP170" s="48"/>
      <c r="ETQ170" s="48"/>
      <c r="ETR170" s="48"/>
      <c r="ETS170" s="48"/>
      <c r="ETT170" s="48"/>
      <c r="ETU170" s="48"/>
      <c r="ETV170" s="48"/>
      <c r="ETW170" s="48"/>
      <c r="ETX170" s="48"/>
      <c r="ETY170" s="48"/>
      <c r="ETZ170" s="48"/>
      <c r="EUA170" s="48"/>
      <c r="EUB170" s="48"/>
      <c r="EUC170" s="48"/>
      <c r="EUD170" s="48"/>
      <c r="EUE170" s="48"/>
      <c r="EUF170" s="48"/>
      <c r="EUG170" s="48"/>
      <c r="EUH170" s="48"/>
      <c r="EUI170" s="48"/>
      <c r="EUJ170" s="48"/>
      <c r="EUK170" s="48"/>
      <c r="EUL170" s="48"/>
      <c r="EUM170" s="48"/>
      <c r="EUN170" s="48"/>
      <c r="EUO170" s="48"/>
      <c r="EUP170" s="48"/>
      <c r="EUQ170" s="48"/>
      <c r="EUR170" s="48"/>
      <c r="EUS170" s="48"/>
      <c r="EUT170" s="48"/>
      <c r="EUU170" s="48"/>
      <c r="EUV170" s="48"/>
      <c r="EUW170" s="48"/>
      <c r="EUX170" s="48"/>
      <c r="EUY170" s="48"/>
      <c r="EUZ170" s="48"/>
      <c r="EVA170" s="48"/>
      <c r="EVB170" s="48"/>
      <c r="EVC170" s="48"/>
      <c r="EVD170" s="48"/>
      <c r="EVE170" s="48"/>
      <c r="EVF170" s="48"/>
      <c r="EVG170" s="48"/>
      <c r="EVH170" s="48"/>
      <c r="EVI170" s="48"/>
      <c r="EVJ170" s="48"/>
      <c r="EVK170" s="48"/>
      <c r="EVL170" s="48"/>
      <c r="EVM170" s="48"/>
      <c r="EVN170" s="48"/>
      <c r="EVO170" s="48"/>
      <c r="EVP170" s="48"/>
      <c r="EVQ170" s="48"/>
      <c r="EVR170" s="48"/>
      <c r="EVS170" s="48"/>
      <c r="EVT170" s="48"/>
      <c r="EVU170" s="48"/>
      <c r="EVV170" s="48"/>
      <c r="EVW170" s="48"/>
      <c r="EVX170" s="48"/>
      <c r="EVY170" s="48"/>
      <c r="EVZ170" s="48"/>
      <c r="EWA170" s="48"/>
      <c r="EWB170" s="48"/>
      <c r="EWC170" s="48"/>
      <c r="EWD170" s="48"/>
      <c r="EWE170" s="48"/>
      <c r="EWF170" s="48"/>
      <c r="EWG170" s="48"/>
      <c r="EWH170" s="48"/>
      <c r="EWI170" s="48"/>
      <c r="EWJ170" s="48"/>
      <c r="EWK170" s="48"/>
      <c r="EWL170" s="48"/>
      <c r="EWM170" s="48"/>
      <c r="EWN170" s="48"/>
      <c r="EWO170" s="48"/>
      <c r="EWP170" s="48"/>
      <c r="EWQ170" s="48"/>
      <c r="EWR170" s="48"/>
      <c r="EWS170" s="48"/>
      <c r="EWT170" s="48"/>
      <c r="EWU170" s="48"/>
      <c r="EWV170" s="48"/>
      <c r="EWW170" s="48"/>
      <c r="EWX170" s="48"/>
      <c r="EWY170" s="48"/>
      <c r="EWZ170" s="48"/>
      <c r="EXA170" s="48"/>
      <c r="EXB170" s="48"/>
      <c r="EXC170" s="48"/>
      <c r="EXD170" s="48"/>
      <c r="EXE170" s="48"/>
      <c r="EXF170" s="48"/>
      <c r="EXG170" s="48"/>
      <c r="EXH170" s="48"/>
      <c r="EXI170" s="48"/>
      <c r="EXJ170" s="48"/>
      <c r="EXK170" s="48"/>
      <c r="EXL170" s="48"/>
      <c r="EXM170" s="48"/>
      <c r="EXN170" s="48"/>
      <c r="EXO170" s="48"/>
      <c r="EXP170" s="48"/>
      <c r="EXQ170" s="48"/>
      <c r="EXR170" s="48"/>
      <c r="EXS170" s="48"/>
      <c r="EXT170" s="48"/>
      <c r="EXU170" s="48"/>
      <c r="EXV170" s="48"/>
      <c r="EXW170" s="48"/>
      <c r="EXX170" s="48"/>
      <c r="EXY170" s="48"/>
      <c r="EXZ170" s="48"/>
      <c r="EYA170" s="48"/>
      <c r="EYB170" s="48"/>
      <c r="EYC170" s="48"/>
      <c r="EYD170" s="48"/>
      <c r="EYE170" s="48"/>
      <c r="EYF170" s="48"/>
      <c r="EYG170" s="48"/>
      <c r="EYH170" s="48"/>
      <c r="EYI170" s="48"/>
      <c r="EYJ170" s="48"/>
      <c r="EYK170" s="48"/>
      <c r="EYL170" s="48"/>
      <c r="EYM170" s="48"/>
      <c r="EYN170" s="48"/>
      <c r="EYO170" s="48"/>
      <c r="EYP170" s="48"/>
      <c r="EYQ170" s="48"/>
      <c r="EYR170" s="48"/>
      <c r="EYS170" s="48"/>
      <c r="EYT170" s="48"/>
      <c r="EYU170" s="48"/>
      <c r="EYV170" s="48"/>
      <c r="EYW170" s="48"/>
      <c r="EYX170" s="48"/>
      <c r="EYY170" s="48"/>
      <c r="EYZ170" s="48"/>
      <c r="EZA170" s="48"/>
      <c r="EZB170" s="48"/>
      <c r="EZC170" s="48"/>
      <c r="EZD170" s="48"/>
      <c r="EZE170" s="48"/>
      <c r="EZF170" s="48"/>
      <c r="EZG170" s="48"/>
      <c r="EZH170" s="48"/>
      <c r="EZI170" s="48"/>
      <c r="EZJ170" s="48"/>
      <c r="EZK170" s="48"/>
      <c r="EZL170" s="48"/>
      <c r="EZM170" s="48"/>
      <c r="EZN170" s="48"/>
      <c r="EZO170" s="48"/>
      <c r="EZP170" s="48"/>
      <c r="EZQ170" s="48"/>
      <c r="EZR170" s="48"/>
      <c r="EZS170" s="48"/>
      <c r="EZT170" s="48"/>
      <c r="EZU170" s="48"/>
      <c r="EZV170" s="48"/>
      <c r="EZW170" s="48"/>
      <c r="EZX170" s="48"/>
      <c r="EZY170" s="48"/>
      <c r="EZZ170" s="48"/>
      <c r="FAA170" s="48"/>
      <c r="FAB170" s="48"/>
      <c r="FAC170" s="48"/>
      <c r="FAD170" s="48"/>
      <c r="FAE170" s="48"/>
      <c r="FAF170" s="48"/>
      <c r="FAG170" s="48"/>
      <c r="FAH170" s="48"/>
      <c r="FAI170" s="48"/>
      <c r="FAJ170" s="48"/>
      <c r="FAK170" s="48"/>
      <c r="FAL170" s="48"/>
      <c r="FAM170" s="48"/>
      <c r="FAN170" s="48"/>
      <c r="FAO170" s="48"/>
      <c r="FAP170" s="48"/>
      <c r="FAQ170" s="48"/>
      <c r="FAR170" s="48"/>
      <c r="FAS170" s="48"/>
      <c r="FAT170" s="48"/>
      <c r="FAU170" s="48"/>
      <c r="FAV170" s="48"/>
      <c r="FAW170" s="48"/>
      <c r="FAX170" s="48"/>
      <c r="FAY170" s="48"/>
      <c r="FAZ170" s="48"/>
      <c r="FBA170" s="48"/>
      <c r="FBB170" s="48"/>
      <c r="FBC170" s="48"/>
      <c r="FBD170" s="48"/>
      <c r="FBE170" s="48"/>
      <c r="FBF170" s="48"/>
      <c r="FBG170" s="48"/>
      <c r="FBH170" s="48"/>
      <c r="FBI170" s="48"/>
      <c r="FBJ170" s="48"/>
      <c r="FBK170" s="48"/>
      <c r="FBL170" s="48"/>
      <c r="FBM170" s="48"/>
      <c r="FBN170" s="48"/>
      <c r="FBO170" s="48"/>
      <c r="FBP170" s="48"/>
      <c r="FBQ170" s="48"/>
      <c r="FBR170" s="48"/>
      <c r="FBS170" s="48"/>
      <c r="FBT170" s="48"/>
      <c r="FBU170" s="48"/>
      <c r="FBV170" s="48"/>
      <c r="FBW170" s="48"/>
      <c r="FBX170" s="48"/>
      <c r="FBY170" s="48"/>
      <c r="FBZ170" s="48"/>
      <c r="FCA170" s="48"/>
      <c r="FCB170" s="48"/>
      <c r="FCC170" s="48"/>
      <c r="FCD170" s="48"/>
      <c r="FCE170" s="48"/>
      <c r="FCF170" s="48"/>
      <c r="FCG170" s="48"/>
      <c r="FCH170" s="48"/>
      <c r="FCI170" s="48"/>
      <c r="FCJ170" s="48"/>
      <c r="FCK170" s="48"/>
      <c r="FCL170" s="48"/>
      <c r="FCM170" s="48"/>
      <c r="FCN170" s="48"/>
      <c r="FCO170" s="48"/>
      <c r="FCP170" s="48"/>
      <c r="FCQ170" s="48"/>
      <c r="FCR170" s="48"/>
      <c r="FCS170" s="48"/>
      <c r="FCT170" s="48"/>
      <c r="FCU170" s="48"/>
      <c r="FCV170" s="48"/>
      <c r="FCW170" s="48"/>
      <c r="FCX170" s="48"/>
      <c r="FCY170" s="48"/>
      <c r="FCZ170" s="48"/>
      <c r="FDA170" s="48"/>
      <c r="FDB170" s="48"/>
      <c r="FDC170" s="48"/>
      <c r="FDD170" s="48"/>
      <c r="FDE170" s="48"/>
      <c r="FDF170" s="48"/>
      <c r="FDG170" s="48"/>
      <c r="FDH170" s="48"/>
      <c r="FDI170" s="48"/>
      <c r="FDJ170" s="48"/>
      <c r="FDK170" s="48"/>
      <c r="FDL170" s="48"/>
      <c r="FDM170" s="48"/>
      <c r="FDN170" s="48"/>
      <c r="FDO170" s="48"/>
      <c r="FDP170" s="48"/>
      <c r="FDQ170" s="48"/>
      <c r="FDR170" s="48"/>
      <c r="FDS170" s="48"/>
      <c r="FDT170" s="48"/>
      <c r="FDU170" s="48"/>
      <c r="FDV170" s="48"/>
      <c r="FDW170" s="48"/>
      <c r="FDX170" s="48"/>
      <c r="FDY170" s="48"/>
      <c r="FDZ170" s="48"/>
      <c r="FEA170" s="48"/>
      <c r="FEB170" s="48"/>
      <c r="FEC170" s="48"/>
      <c r="FED170" s="48"/>
      <c r="FEE170" s="48"/>
      <c r="FEF170" s="48"/>
      <c r="FEG170" s="48"/>
      <c r="FEH170" s="48"/>
      <c r="FEI170" s="48"/>
      <c r="FEJ170" s="48"/>
      <c r="FEK170" s="48"/>
      <c r="FEL170" s="48"/>
      <c r="FEM170" s="48"/>
      <c r="FEN170" s="48"/>
      <c r="FEO170" s="48"/>
      <c r="FEP170" s="48"/>
      <c r="FEQ170" s="48"/>
      <c r="FER170" s="48"/>
      <c r="FES170" s="48"/>
      <c r="FET170" s="48"/>
      <c r="FEU170" s="48"/>
      <c r="FEV170" s="48"/>
      <c r="FEW170" s="48"/>
      <c r="FEX170" s="48"/>
      <c r="FEY170" s="48"/>
      <c r="FEZ170" s="48"/>
      <c r="FFA170" s="48"/>
      <c r="FFB170" s="48"/>
      <c r="FFC170" s="48"/>
      <c r="FFD170" s="48"/>
      <c r="FFE170" s="48"/>
      <c r="FFF170" s="48"/>
      <c r="FFG170" s="48"/>
      <c r="FFH170" s="48"/>
      <c r="FFI170" s="48"/>
      <c r="FFJ170" s="48"/>
      <c r="FFK170" s="48"/>
      <c r="FFL170" s="48"/>
      <c r="FFM170" s="48"/>
      <c r="FFN170" s="48"/>
      <c r="FFO170" s="48"/>
      <c r="FFP170" s="48"/>
      <c r="FFQ170" s="48"/>
      <c r="FFR170" s="48"/>
      <c r="FFS170" s="48"/>
      <c r="FFT170" s="48"/>
      <c r="FFU170" s="48"/>
      <c r="FFV170" s="48"/>
      <c r="FFW170" s="48"/>
      <c r="FFX170" s="48"/>
      <c r="FFY170" s="48"/>
      <c r="FFZ170" s="48"/>
      <c r="FGA170" s="48"/>
      <c r="FGB170" s="48"/>
      <c r="FGC170" s="48"/>
      <c r="FGD170" s="48"/>
      <c r="FGE170" s="48"/>
      <c r="FGF170" s="48"/>
      <c r="FGG170" s="48"/>
      <c r="FGH170" s="48"/>
      <c r="FGI170" s="48"/>
      <c r="FGJ170" s="48"/>
      <c r="FGK170" s="48"/>
      <c r="FGL170" s="48"/>
      <c r="FGM170" s="48"/>
      <c r="FGN170" s="48"/>
      <c r="FGO170" s="48"/>
      <c r="FGP170" s="48"/>
      <c r="FGQ170" s="48"/>
      <c r="FGR170" s="48"/>
      <c r="FGS170" s="48"/>
      <c r="FGT170" s="48"/>
      <c r="FGU170" s="48"/>
      <c r="FGV170" s="48"/>
      <c r="FGW170" s="48"/>
      <c r="FGX170" s="48"/>
      <c r="FGY170" s="48"/>
      <c r="FGZ170" s="48"/>
      <c r="FHA170" s="48"/>
      <c r="FHB170" s="48"/>
      <c r="FHC170" s="48"/>
      <c r="FHD170" s="48"/>
      <c r="FHE170" s="48"/>
      <c r="FHF170" s="48"/>
      <c r="FHG170" s="48"/>
      <c r="FHH170" s="48"/>
      <c r="FHI170" s="48"/>
      <c r="FHJ170" s="48"/>
      <c r="FHK170" s="48"/>
      <c r="FHL170" s="48"/>
      <c r="FHM170" s="48"/>
      <c r="FHN170" s="48"/>
      <c r="FHO170" s="48"/>
      <c r="FHP170" s="48"/>
      <c r="FHQ170" s="48"/>
      <c r="FHR170" s="48"/>
      <c r="FHS170" s="48"/>
      <c r="FHT170" s="48"/>
      <c r="FHU170" s="48"/>
      <c r="FHV170" s="48"/>
      <c r="FHW170" s="48"/>
      <c r="FHX170" s="48"/>
      <c r="FHY170" s="48"/>
      <c r="FHZ170" s="48"/>
      <c r="FIA170" s="48"/>
      <c r="FIB170" s="48"/>
      <c r="FIC170" s="48"/>
      <c r="FID170" s="48"/>
      <c r="FIE170" s="48"/>
      <c r="FIF170" s="48"/>
      <c r="FIG170" s="48"/>
      <c r="FIH170" s="48"/>
      <c r="FII170" s="48"/>
      <c r="FIJ170" s="48"/>
      <c r="FIK170" s="48"/>
      <c r="FIL170" s="48"/>
      <c r="FIM170" s="48"/>
      <c r="FIN170" s="48"/>
      <c r="FIO170" s="48"/>
      <c r="FIP170" s="48"/>
      <c r="FIQ170" s="48"/>
      <c r="FIR170" s="48"/>
      <c r="FIS170" s="48"/>
      <c r="FIT170" s="48"/>
      <c r="FIU170" s="48"/>
      <c r="FIV170" s="48"/>
      <c r="FIW170" s="48"/>
      <c r="FIX170" s="48"/>
      <c r="FIY170" s="48"/>
      <c r="FIZ170" s="48"/>
      <c r="FJA170" s="48"/>
      <c r="FJB170" s="48"/>
      <c r="FJC170" s="48"/>
      <c r="FJD170" s="48"/>
      <c r="FJE170" s="48"/>
      <c r="FJF170" s="48"/>
      <c r="FJG170" s="48"/>
      <c r="FJH170" s="48"/>
      <c r="FJI170" s="48"/>
      <c r="FJJ170" s="48"/>
      <c r="FJK170" s="48"/>
      <c r="FJL170" s="48"/>
      <c r="FJM170" s="48"/>
      <c r="FJN170" s="48"/>
      <c r="FJO170" s="48"/>
      <c r="FJP170" s="48"/>
      <c r="FJQ170" s="48"/>
      <c r="FJR170" s="48"/>
      <c r="FJS170" s="48"/>
      <c r="FJT170" s="48"/>
      <c r="FJU170" s="48"/>
      <c r="FJV170" s="48"/>
      <c r="FJW170" s="48"/>
      <c r="FJX170" s="48"/>
      <c r="FJY170" s="48"/>
      <c r="FJZ170" s="48"/>
      <c r="FKA170" s="48"/>
      <c r="FKB170" s="48"/>
      <c r="FKC170" s="48"/>
      <c r="FKD170" s="48"/>
      <c r="FKE170" s="48"/>
      <c r="FKF170" s="48"/>
      <c r="FKG170" s="48"/>
      <c r="FKH170" s="48"/>
      <c r="FKI170" s="48"/>
      <c r="FKJ170" s="48"/>
      <c r="FKK170" s="48"/>
      <c r="FKL170" s="48"/>
      <c r="FKM170" s="48"/>
      <c r="FKN170" s="48"/>
      <c r="FKO170" s="48"/>
      <c r="FKP170" s="48"/>
      <c r="FKQ170" s="48"/>
      <c r="FKR170" s="48"/>
      <c r="FKS170" s="48"/>
      <c r="FKT170" s="48"/>
      <c r="FKU170" s="48"/>
      <c r="FKV170" s="48"/>
      <c r="FKW170" s="48"/>
      <c r="FKX170" s="48"/>
      <c r="FKY170" s="48"/>
      <c r="FKZ170" s="48"/>
      <c r="FLA170" s="48"/>
      <c r="FLB170" s="48"/>
      <c r="FLC170" s="48"/>
      <c r="FLD170" s="48"/>
      <c r="FLE170" s="48"/>
      <c r="FLF170" s="48"/>
      <c r="FLG170" s="48"/>
      <c r="FLH170" s="48"/>
      <c r="FLI170" s="48"/>
      <c r="FLJ170" s="48"/>
      <c r="FLK170" s="48"/>
      <c r="FLL170" s="48"/>
      <c r="FLM170" s="48"/>
      <c r="FLN170" s="48"/>
      <c r="FLO170" s="48"/>
      <c r="FLP170" s="48"/>
      <c r="FLQ170" s="48"/>
      <c r="FLR170" s="48"/>
      <c r="FLS170" s="48"/>
      <c r="FLT170" s="48"/>
      <c r="FLU170" s="48"/>
      <c r="FLV170" s="48"/>
      <c r="FLW170" s="48"/>
      <c r="FLX170" s="48"/>
      <c r="FLY170" s="48"/>
      <c r="FLZ170" s="48"/>
      <c r="FMA170" s="48"/>
      <c r="FMB170" s="48"/>
      <c r="FMC170" s="48"/>
      <c r="FMD170" s="48"/>
      <c r="FME170" s="48"/>
      <c r="FMF170" s="48"/>
      <c r="FMG170" s="48"/>
      <c r="FMH170" s="48"/>
      <c r="FMI170" s="48"/>
      <c r="FMJ170" s="48"/>
      <c r="FMK170" s="48"/>
      <c r="FML170" s="48"/>
      <c r="FMM170" s="48"/>
      <c r="FMN170" s="48"/>
      <c r="FMO170" s="48"/>
      <c r="FMP170" s="48"/>
      <c r="FMQ170" s="48"/>
      <c r="FMR170" s="48"/>
      <c r="FMS170" s="48"/>
      <c r="FMT170" s="48"/>
      <c r="FMU170" s="48"/>
      <c r="FMV170" s="48"/>
      <c r="FMW170" s="48"/>
      <c r="FMX170" s="48"/>
      <c r="FMY170" s="48"/>
      <c r="FMZ170" s="48"/>
      <c r="FNA170" s="48"/>
      <c r="FNB170" s="48"/>
      <c r="FNC170" s="48"/>
      <c r="FND170" s="48"/>
      <c r="FNE170" s="48"/>
      <c r="FNF170" s="48"/>
      <c r="FNG170" s="48"/>
      <c r="FNH170" s="48"/>
      <c r="FNI170" s="48"/>
      <c r="FNJ170" s="48"/>
      <c r="FNK170" s="48"/>
      <c r="FNL170" s="48"/>
      <c r="FNM170" s="48"/>
      <c r="FNN170" s="48"/>
      <c r="FNO170" s="48"/>
      <c r="FNP170" s="48"/>
      <c r="FNQ170" s="48"/>
      <c r="FNR170" s="48"/>
      <c r="FNS170" s="48"/>
      <c r="FNT170" s="48"/>
      <c r="FNU170" s="48"/>
      <c r="FNV170" s="48"/>
      <c r="FNW170" s="48"/>
      <c r="FNX170" s="48"/>
      <c r="FNY170" s="48"/>
      <c r="FNZ170" s="48"/>
      <c r="FOA170" s="48"/>
      <c r="FOB170" s="48"/>
      <c r="FOC170" s="48"/>
      <c r="FOD170" s="48"/>
      <c r="FOE170" s="48"/>
      <c r="FOF170" s="48"/>
      <c r="FOG170" s="48"/>
      <c r="FOH170" s="48"/>
      <c r="FOI170" s="48"/>
      <c r="FOJ170" s="48"/>
      <c r="FOK170" s="48"/>
      <c r="FOL170" s="48"/>
      <c r="FOM170" s="48"/>
      <c r="FON170" s="48"/>
      <c r="FOO170" s="48"/>
      <c r="FOP170" s="48"/>
      <c r="FOQ170" s="48"/>
      <c r="FOR170" s="48"/>
      <c r="FOS170" s="48"/>
      <c r="FOT170" s="48"/>
      <c r="FOU170" s="48"/>
      <c r="FOV170" s="48"/>
      <c r="FOW170" s="48"/>
      <c r="FOX170" s="48"/>
      <c r="FOY170" s="48"/>
      <c r="FOZ170" s="48"/>
      <c r="FPA170" s="48"/>
      <c r="FPB170" s="48"/>
      <c r="FPC170" s="48"/>
      <c r="FPD170" s="48"/>
      <c r="FPE170" s="48"/>
      <c r="FPF170" s="48"/>
      <c r="FPG170" s="48"/>
      <c r="FPH170" s="48"/>
      <c r="FPI170" s="48"/>
      <c r="FPJ170" s="48"/>
      <c r="FPK170" s="48"/>
      <c r="FPL170" s="48"/>
      <c r="FPM170" s="48"/>
      <c r="FPN170" s="48"/>
      <c r="FPO170" s="48"/>
      <c r="FPP170" s="48"/>
      <c r="FPQ170" s="48"/>
      <c r="FPR170" s="48"/>
      <c r="FPS170" s="48"/>
      <c r="FPT170" s="48"/>
      <c r="FPU170" s="48"/>
      <c r="FPV170" s="48"/>
      <c r="FPW170" s="48"/>
      <c r="FPX170" s="48"/>
      <c r="FPY170" s="48"/>
      <c r="FPZ170" s="48"/>
      <c r="FQA170" s="48"/>
      <c r="FQB170" s="48"/>
      <c r="FQC170" s="48"/>
      <c r="FQD170" s="48"/>
      <c r="FQE170" s="48"/>
      <c r="FQF170" s="48"/>
      <c r="FQG170" s="48"/>
      <c r="FQH170" s="48"/>
      <c r="FQI170" s="48"/>
      <c r="FQJ170" s="48"/>
      <c r="FQK170" s="48"/>
      <c r="FQL170" s="48"/>
      <c r="FQM170" s="48"/>
      <c r="FQN170" s="48"/>
      <c r="FQO170" s="48"/>
      <c r="FQP170" s="48"/>
      <c r="FQQ170" s="48"/>
      <c r="FQR170" s="48"/>
      <c r="FQS170" s="48"/>
      <c r="FQT170" s="48"/>
      <c r="FQU170" s="48"/>
      <c r="FQV170" s="48"/>
      <c r="FQW170" s="48"/>
      <c r="FQX170" s="48"/>
      <c r="FQY170" s="48"/>
      <c r="FQZ170" s="48"/>
      <c r="FRA170" s="48"/>
      <c r="FRB170" s="48"/>
      <c r="FRC170" s="48"/>
      <c r="FRD170" s="48"/>
      <c r="FRE170" s="48"/>
      <c r="FRF170" s="48"/>
      <c r="FRG170" s="48"/>
      <c r="FRH170" s="48"/>
      <c r="FRI170" s="48"/>
      <c r="FRJ170" s="48"/>
      <c r="FRK170" s="48"/>
      <c r="FRL170" s="48"/>
      <c r="FRM170" s="48"/>
      <c r="FRN170" s="48"/>
      <c r="FRO170" s="48"/>
      <c r="FRP170" s="48"/>
      <c r="FRQ170" s="48"/>
      <c r="FRR170" s="48"/>
      <c r="FRS170" s="48"/>
      <c r="FRT170" s="48"/>
      <c r="FRU170" s="48"/>
      <c r="FRV170" s="48"/>
      <c r="FRW170" s="48"/>
      <c r="FRX170" s="48"/>
      <c r="FRY170" s="48"/>
      <c r="FRZ170" s="48"/>
      <c r="FSA170" s="48"/>
      <c r="FSB170" s="48"/>
      <c r="FSC170" s="48"/>
      <c r="FSD170" s="48"/>
      <c r="FSE170" s="48"/>
      <c r="FSF170" s="48"/>
      <c r="FSG170" s="48"/>
      <c r="FSH170" s="48"/>
      <c r="FSI170" s="48"/>
      <c r="FSJ170" s="48"/>
      <c r="FSK170" s="48"/>
      <c r="FSL170" s="48"/>
      <c r="FSM170" s="48"/>
      <c r="FSN170" s="48"/>
      <c r="FSO170" s="48"/>
      <c r="FSP170" s="48"/>
      <c r="FSQ170" s="48"/>
      <c r="FSR170" s="48"/>
      <c r="FSS170" s="48"/>
      <c r="FST170" s="48"/>
      <c r="FSU170" s="48"/>
      <c r="FSV170" s="48"/>
      <c r="FSW170" s="48"/>
      <c r="FSX170" s="48"/>
      <c r="FSY170" s="48"/>
      <c r="FSZ170" s="48"/>
      <c r="FTA170" s="48"/>
      <c r="FTB170" s="48"/>
      <c r="FTC170" s="48"/>
      <c r="FTD170" s="48"/>
      <c r="FTE170" s="48"/>
      <c r="FTF170" s="48"/>
      <c r="FTG170" s="48"/>
      <c r="FTH170" s="48"/>
      <c r="FTI170" s="48"/>
      <c r="FTJ170" s="48"/>
      <c r="FTK170" s="48"/>
      <c r="FTL170" s="48"/>
      <c r="FTM170" s="48"/>
      <c r="FTN170" s="48"/>
      <c r="FTO170" s="48"/>
      <c r="FTP170" s="48"/>
      <c r="FTQ170" s="48"/>
      <c r="FTR170" s="48"/>
      <c r="FTS170" s="48"/>
      <c r="FTT170" s="48"/>
      <c r="FTU170" s="48"/>
      <c r="FTV170" s="48"/>
      <c r="FTW170" s="48"/>
      <c r="FTX170" s="48"/>
      <c r="FTY170" s="48"/>
      <c r="FTZ170" s="48"/>
      <c r="FUA170" s="48"/>
      <c r="FUB170" s="48"/>
      <c r="FUC170" s="48"/>
      <c r="FUD170" s="48"/>
      <c r="FUE170" s="48"/>
      <c r="FUF170" s="48"/>
      <c r="FUG170" s="48"/>
      <c r="FUH170" s="48"/>
      <c r="FUI170" s="48"/>
      <c r="FUJ170" s="48"/>
      <c r="FUK170" s="48"/>
      <c r="FUL170" s="48"/>
      <c r="FUM170" s="48"/>
      <c r="FUN170" s="48"/>
      <c r="FUO170" s="48"/>
      <c r="FUP170" s="48"/>
      <c r="FUQ170" s="48"/>
      <c r="FUR170" s="48"/>
      <c r="FUS170" s="48"/>
      <c r="FUT170" s="48"/>
      <c r="FUU170" s="48"/>
      <c r="FUV170" s="48"/>
      <c r="FUW170" s="48"/>
      <c r="FUX170" s="48"/>
      <c r="FUY170" s="48"/>
      <c r="FUZ170" s="48"/>
      <c r="FVA170" s="48"/>
      <c r="FVB170" s="48"/>
      <c r="FVC170" s="48"/>
      <c r="FVD170" s="48"/>
      <c r="FVE170" s="48"/>
      <c r="FVF170" s="48"/>
      <c r="FVG170" s="48"/>
      <c r="FVH170" s="48"/>
      <c r="FVI170" s="48"/>
      <c r="FVJ170" s="48"/>
      <c r="FVK170" s="48"/>
      <c r="FVL170" s="48"/>
      <c r="FVM170" s="48"/>
      <c r="FVN170" s="48"/>
      <c r="FVO170" s="48"/>
      <c r="FVP170" s="48"/>
      <c r="FVQ170" s="48"/>
      <c r="FVR170" s="48"/>
      <c r="FVS170" s="48"/>
      <c r="FVT170" s="48"/>
      <c r="FVU170" s="48"/>
      <c r="FVV170" s="48"/>
      <c r="FVW170" s="48"/>
      <c r="FVX170" s="48"/>
      <c r="FVY170" s="48"/>
      <c r="FVZ170" s="48"/>
      <c r="FWA170" s="48"/>
      <c r="FWB170" s="48"/>
      <c r="FWC170" s="48"/>
      <c r="FWD170" s="48"/>
      <c r="FWE170" s="48"/>
      <c r="FWF170" s="48"/>
      <c r="FWG170" s="48"/>
      <c r="FWH170" s="48"/>
      <c r="FWI170" s="48"/>
      <c r="FWJ170" s="48"/>
      <c r="FWK170" s="48"/>
      <c r="FWL170" s="48"/>
      <c r="FWM170" s="48"/>
      <c r="FWN170" s="48"/>
      <c r="FWO170" s="48"/>
      <c r="FWP170" s="48"/>
      <c r="FWQ170" s="48"/>
      <c r="FWR170" s="48"/>
      <c r="FWS170" s="48"/>
      <c r="FWT170" s="48"/>
      <c r="FWU170" s="48"/>
      <c r="FWV170" s="48"/>
      <c r="FWW170" s="48"/>
      <c r="FWX170" s="48"/>
      <c r="FWY170" s="48"/>
      <c r="FWZ170" s="48"/>
      <c r="FXA170" s="48"/>
      <c r="FXB170" s="48"/>
      <c r="FXC170" s="48"/>
      <c r="FXD170" s="48"/>
      <c r="FXE170" s="48"/>
      <c r="FXF170" s="48"/>
      <c r="FXG170" s="48"/>
      <c r="FXH170" s="48"/>
      <c r="FXI170" s="48"/>
      <c r="FXJ170" s="48"/>
      <c r="FXK170" s="48"/>
      <c r="FXL170" s="48"/>
      <c r="FXM170" s="48"/>
      <c r="FXN170" s="48"/>
      <c r="FXO170" s="48"/>
      <c r="FXP170" s="48"/>
      <c r="FXQ170" s="48"/>
      <c r="FXR170" s="48"/>
      <c r="FXS170" s="48"/>
      <c r="FXT170" s="48"/>
      <c r="FXU170" s="48"/>
      <c r="FXV170" s="48"/>
      <c r="FXW170" s="48"/>
      <c r="FXX170" s="48"/>
      <c r="FXY170" s="48"/>
      <c r="FXZ170" s="48"/>
      <c r="FYA170" s="48"/>
      <c r="FYB170" s="48"/>
      <c r="FYC170" s="48"/>
      <c r="FYD170" s="48"/>
      <c r="FYE170" s="48"/>
      <c r="FYF170" s="48"/>
      <c r="FYG170" s="48"/>
      <c r="FYH170" s="48"/>
      <c r="FYI170" s="48"/>
      <c r="FYJ170" s="48"/>
      <c r="FYK170" s="48"/>
      <c r="FYL170" s="48"/>
      <c r="FYM170" s="48"/>
      <c r="FYN170" s="48"/>
      <c r="FYO170" s="48"/>
      <c r="FYP170" s="48"/>
      <c r="FYQ170" s="48"/>
      <c r="FYR170" s="48"/>
      <c r="FYS170" s="48"/>
      <c r="FYT170" s="48"/>
      <c r="FYU170" s="48"/>
      <c r="FYV170" s="48"/>
      <c r="FYW170" s="48"/>
      <c r="FYX170" s="48"/>
      <c r="FYY170" s="48"/>
      <c r="FYZ170" s="48"/>
      <c r="FZA170" s="48"/>
      <c r="FZB170" s="48"/>
      <c r="FZC170" s="48"/>
      <c r="FZD170" s="48"/>
      <c r="FZE170" s="48"/>
      <c r="FZF170" s="48"/>
      <c r="FZG170" s="48"/>
      <c r="FZH170" s="48"/>
      <c r="FZI170" s="48"/>
      <c r="FZJ170" s="48"/>
      <c r="FZK170" s="48"/>
      <c r="FZL170" s="48"/>
      <c r="FZM170" s="48"/>
      <c r="FZN170" s="48"/>
      <c r="FZO170" s="48"/>
      <c r="FZP170" s="48"/>
      <c r="FZQ170" s="48"/>
      <c r="FZR170" s="48"/>
      <c r="FZS170" s="48"/>
      <c r="FZT170" s="48"/>
      <c r="FZU170" s="48"/>
      <c r="FZV170" s="48"/>
      <c r="FZW170" s="48"/>
      <c r="FZX170" s="48"/>
      <c r="FZY170" s="48"/>
      <c r="FZZ170" s="48"/>
      <c r="GAA170" s="48"/>
      <c r="GAB170" s="48"/>
      <c r="GAC170" s="48"/>
      <c r="GAD170" s="48"/>
      <c r="GAE170" s="48"/>
      <c r="GAF170" s="48"/>
      <c r="GAG170" s="48"/>
      <c r="GAH170" s="48"/>
      <c r="GAI170" s="48"/>
      <c r="GAJ170" s="48"/>
      <c r="GAK170" s="48"/>
      <c r="GAL170" s="48"/>
      <c r="GAM170" s="48"/>
      <c r="GAN170" s="48"/>
      <c r="GAO170" s="48"/>
      <c r="GAP170" s="48"/>
      <c r="GAQ170" s="48"/>
      <c r="GAR170" s="48"/>
      <c r="GAS170" s="48"/>
      <c r="GAT170" s="48"/>
      <c r="GAU170" s="48"/>
      <c r="GAV170" s="48"/>
      <c r="GAW170" s="48"/>
      <c r="GAX170" s="48"/>
      <c r="GAY170" s="48"/>
      <c r="GAZ170" s="48"/>
      <c r="GBA170" s="48"/>
      <c r="GBB170" s="48"/>
      <c r="GBC170" s="48"/>
      <c r="GBD170" s="48"/>
      <c r="GBE170" s="48"/>
      <c r="GBF170" s="48"/>
      <c r="GBG170" s="48"/>
      <c r="GBH170" s="48"/>
      <c r="GBI170" s="48"/>
      <c r="GBJ170" s="48"/>
      <c r="GBK170" s="48"/>
      <c r="GBL170" s="48"/>
      <c r="GBM170" s="48"/>
      <c r="GBN170" s="48"/>
      <c r="GBO170" s="48"/>
      <c r="GBP170" s="48"/>
      <c r="GBQ170" s="48"/>
      <c r="GBR170" s="48"/>
      <c r="GBS170" s="48"/>
      <c r="GBT170" s="48"/>
      <c r="GBU170" s="48"/>
      <c r="GBV170" s="48"/>
      <c r="GBW170" s="48"/>
      <c r="GBX170" s="48"/>
      <c r="GBY170" s="48"/>
      <c r="GBZ170" s="48"/>
      <c r="GCA170" s="48"/>
      <c r="GCB170" s="48"/>
      <c r="GCC170" s="48"/>
      <c r="GCD170" s="48"/>
      <c r="GCE170" s="48"/>
      <c r="GCF170" s="48"/>
      <c r="GCG170" s="48"/>
      <c r="GCH170" s="48"/>
      <c r="GCI170" s="48"/>
      <c r="GCJ170" s="48"/>
      <c r="GCK170" s="48"/>
      <c r="GCL170" s="48"/>
      <c r="GCM170" s="48"/>
      <c r="GCN170" s="48"/>
      <c r="GCO170" s="48"/>
      <c r="GCP170" s="48"/>
      <c r="GCQ170" s="48"/>
      <c r="GCR170" s="48"/>
      <c r="GCS170" s="48"/>
      <c r="GCT170" s="48"/>
      <c r="GCU170" s="48"/>
      <c r="GCV170" s="48"/>
      <c r="GCW170" s="48"/>
      <c r="GCX170" s="48"/>
      <c r="GCY170" s="48"/>
      <c r="GCZ170" s="48"/>
      <c r="GDA170" s="48"/>
      <c r="GDB170" s="48"/>
      <c r="GDC170" s="48"/>
      <c r="GDD170" s="48"/>
      <c r="GDE170" s="48"/>
      <c r="GDF170" s="48"/>
      <c r="GDG170" s="48"/>
      <c r="GDH170" s="48"/>
      <c r="GDI170" s="48"/>
      <c r="GDJ170" s="48"/>
      <c r="GDK170" s="48"/>
      <c r="GDL170" s="48"/>
      <c r="GDM170" s="48"/>
      <c r="GDN170" s="48"/>
      <c r="GDO170" s="48"/>
      <c r="GDP170" s="48"/>
      <c r="GDQ170" s="48"/>
      <c r="GDR170" s="48"/>
      <c r="GDS170" s="48"/>
      <c r="GDT170" s="48"/>
      <c r="GDU170" s="48"/>
      <c r="GDV170" s="48"/>
      <c r="GDW170" s="48"/>
      <c r="GDX170" s="48"/>
      <c r="GDY170" s="48"/>
      <c r="GDZ170" s="48"/>
      <c r="GEA170" s="48"/>
      <c r="GEB170" s="48"/>
      <c r="GEC170" s="48"/>
      <c r="GED170" s="48"/>
      <c r="GEE170" s="48"/>
      <c r="GEF170" s="48"/>
      <c r="GEG170" s="48"/>
      <c r="GEH170" s="48"/>
      <c r="GEI170" s="48"/>
      <c r="GEJ170" s="48"/>
      <c r="GEK170" s="48"/>
      <c r="GEL170" s="48"/>
      <c r="GEM170" s="48"/>
      <c r="GEN170" s="48"/>
      <c r="GEO170" s="48"/>
      <c r="GEP170" s="48"/>
      <c r="GEQ170" s="48"/>
      <c r="GER170" s="48"/>
      <c r="GES170" s="48"/>
      <c r="GET170" s="48"/>
      <c r="GEU170" s="48"/>
      <c r="GEV170" s="48"/>
      <c r="GEW170" s="48"/>
      <c r="GEX170" s="48"/>
      <c r="GEY170" s="48"/>
      <c r="GEZ170" s="48"/>
      <c r="GFA170" s="48"/>
      <c r="GFB170" s="48"/>
      <c r="GFC170" s="48"/>
      <c r="GFD170" s="48"/>
      <c r="GFE170" s="48"/>
      <c r="GFF170" s="48"/>
      <c r="GFG170" s="48"/>
      <c r="GFH170" s="48"/>
      <c r="GFI170" s="48"/>
      <c r="GFJ170" s="48"/>
      <c r="GFK170" s="48"/>
      <c r="GFL170" s="48"/>
      <c r="GFM170" s="48"/>
      <c r="GFN170" s="48"/>
      <c r="GFO170" s="48"/>
      <c r="GFP170" s="48"/>
      <c r="GFQ170" s="48"/>
      <c r="GFR170" s="48"/>
      <c r="GFS170" s="48"/>
      <c r="GFT170" s="48"/>
      <c r="GFU170" s="48"/>
      <c r="GFV170" s="48"/>
      <c r="GFW170" s="48"/>
      <c r="GFX170" s="48"/>
      <c r="GFY170" s="48"/>
      <c r="GFZ170" s="48"/>
      <c r="GGA170" s="48"/>
      <c r="GGB170" s="48"/>
      <c r="GGC170" s="48"/>
      <c r="GGD170" s="48"/>
      <c r="GGE170" s="48"/>
      <c r="GGF170" s="48"/>
      <c r="GGG170" s="48"/>
      <c r="GGH170" s="48"/>
      <c r="GGI170" s="48"/>
      <c r="GGJ170" s="48"/>
      <c r="GGK170" s="48"/>
      <c r="GGL170" s="48"/>
      <c r="GGM170" s="48"/>
      <c r="GGN170" s="48"/>
      <c r="GGO170" s="48"/>
      <c r="GGP170" s="48"/>
      <c r="GGQ170" s="48"/>
      <c r="GGR170" s="48"/>
      <c r="GGS170" s="48"/>
      <c r="GGT170" s="48"/>
      <c r="GGU170" s="48"/>
      <c r="GGV170" s="48"/>
      <c r="GGW170" s="48"/>
      <c r="GGX170" s="48"/>
      <c r="GGY170" s="48"/>
      <c r="GGZ170" s="48"/>
      <c r="GHA170" s="48"/>
      <c r="GHB170" s="48"/>
      <c r="GHC170" s="48"/>
      <c r="GHD170" s="48"/>
      <c r="GHE170" s="48"/>
      <c r="GHF170" s="48"/>
      <c r="GHG170" s="48"/>
      <c r="GHH170" s="48"/>
      <c r="GHI170" s="48"/>
      <c r="GHJ170" s="48"/>
      <c r="GHK170" s="48"/>
      <c r="GHL170" s="48"/>
      <c r="GHM170" s="48"/>
      <c r="GHN170" s="48"/>
      <c r="GHO170" s="48"/>
      <c r="GHP170" s="48"/>
      <c r="GHQ170" s="48"/>
      <c r="GHR170" s="48"/>
      <c r="GHS170" s="48"/>
      <c r="GHT170" s="48"/>
      <c r="GHU170" s="48"/>
      <c r="GHV170" s="48"/>
      <c r="GHW170" s="48"/>
      <c r="GHX170" s="48"/>
      <c r="GHY170" s="48"/>
      <c r="GHZ170" s="48"/>
      <c r="GIA170" s="48"/>
      <c r="GIB170" s="48"/>
      <c r="GIC170" s="48"/>
      <c r="GID170" s="48"/>
      <c r="GIE170" s="48"/>
      <c r="GIF170" s="48"/>
      <c r="GIG170" s="48"/>
      <c r="GIH170" s="48"/>
      <c r="GII170" s="48"/>
      <c r="GIJ170" s="48"/>
      <c r="GIK170" s="48"/>
      <c r="GIL170" s="48"/>
      <c r="GIM170" s="48"/>
      <c r="GIN170" s="48"/>
      <c r="GIO170" s="48"/>
      <c r="GIP170" s="48"/>
      <c r="GIQ170" s="48"/>
      <c r="GIR170" s="48"/>
      <c r="GIS170" s="48"/>
      <c r="GIT170" s="48"/>
      <c r="GIU170" s="48"/>
      <c r="GIV170" s="48"/>
      <c r="GIW170" s="48"/>
      <c r="GIX170" s="48"/>
      <c r="GIY170" s="48"/>
      <c r="GIZ170" s="48"/>
      <c r="GJA170" s="48"/>
      <c r="GJB170" s="48"/>
      <c r="GJC170" s="48"/>
      <c r="GJD170" s="48"/>
      <c r="GJE170" s="48"/>
      <c r="GJF170" s="48"/>
      <c r="GJG170" s="48"/>
      <c r="GJH170" s="48"/>
      <c r="GJI170" s="48"/>
      <c r="GJJ170" s="48"/>
      <c r="GJK170" s="48"/>
      <c r="GJL170" s="48"/>
      <c r="GJM170" s="48"/>
      <c r="GJN170" s="48"/>
      <c r="GJO170" s="48"/>
      <c r="GJP170" s="48"/>
      <c r="GJQ170" s="48"/>
      <c r="GJR170" s="48"/>
      <c r="GJS170" s="48"/>
      <c r="GJT170" s="48"/>
      <c r="GJU170" s="48"/>
      <c r="GJV170" s="48"/>
      <c r="GJW170" s="48"/>
      <c r="GJX170" s="48"/>
      <c r="GJY170" s="48"/>
      <c r="GJZ170" s="48"/>
      <c r="GKA170" s="48"/>
      <c r="GKB170" s="48"/>
      <c r="GKC170" s="48"/>
      <c r="GKD170" s="48"/>
      <c r="GKE170" s="48"/>
      <c r="GKF170" s="48"/>
      <c r="GKG170" s="48"/>
      <c r="GKH170" s="48"/>
      <c r="GKI170" s="48"/>
      <c r="GKJ170" s="48"/>
      <c r="GKK170" s="48"/>
      <c r="GKL170" s="48"/>
      <c r="GKM170" s="48"/>
      <c r="GKN170" s="48"/>
      <c r="GKO170" s="48"/>
      <c r="GKP170" s="48"/>
      <c r="GKQ170" s="48"/>
      <c r="GKR170" s="48"/>
      <c r="GKS170" s="48"/>
      <c r="GKT170" s="48"/>
      <c r="GKU170" s="48"/>
      <c r="GKV170" s="48"/>
      <c r="GKW170" s="48"/>
      <c r="GKX170" s="48"/>
      <c r="GKY170" s="48"/>
      <c r="GKZ170" s="48"/>
      <c r="GLA170" s="48"/>
      <c r="GLB170" s="48"/>
      <c r="GLC170" s="48"/>
      <c r="GLD170" s="48"/>
      <c r="GLE170" s="48"/>
      <c r="GLF170" s="48"/>
      <c r="GLG170" s="48"/>
      <c r="GLH170" s="48"/>
      <c r="GLI170" s="48"/>
      <c r="GLJ170" s="48"/>
      <c r="GLK170" s="48"/>
      <c r="GLL170" s="48"/>
      <c r="GLM170" s="48"/>
      <c r="GLN170" s="48"/>
      <c r="GLO170" s="48"/>
      <c r="GLP170" s="48"/>
      <c r="GLQ170" s="48"/>
      <c r="GLR170" s="48"/>
      <c r="GLS170" s="48"/>
      <c r="GLT170" s="48"/>
      <c r="GLU170" s="48"/>
      <c r="GLV170" s="48"/>
      <c r="GLW170" s="48"/>
      <c r="GLX170" s="48"/>
      <c r="GLY170" s="48"/>
      <c r="GLZ170" s="48"/>
      <c r="GMA170" s="48"/>
      <c r="GMB170" s="48"/>
      <c r="GMC170" s="48"/>
      <c r="GMD170" s="48"/>
      <c r="GME170" s="48"/>
      <c r="GMF170" s="48"/>
      <c r="GMG170" s="48"/>
      <c r="GMH170" s="48"/>
      <c r="GMI170" s="48"/>
      <c r="GMJ170" s="48"/>
      <c r="GMK170" s="48"/>
      <c r="GML170" s="48"/>
      <c r="GMM170" s="48"/>
      <c r="GMN170" s="48"/>
      <c r="GMO170" s="48"/>
      <c r="GMP170" s="48"/>
      <c r="GMQ170" s="48"/>
      <c r="GMR170" s="48"/>
      <c r="GMS170" s="48"/>
      <c r="GMT170" s="48"/>
      <c r="GMU170" s="48"/>
      <c r="GMV170" s="48"/>
      <c r="GMW170" s="48"/>
      <c r="GMX170" s="48"/>
      <c r="GMY170" s="48"/>
      <c r="GMZ170" s="48"/>
      <c r="GNA170" s="48"/>
      <c r="GNB170" s="48"/>
      <c r="GNC170" s="48"/>
      <c r="GND170" s="48"/>
      <c r="GNE170" s="48"/>
      <c r="GNF170" s="48"/>
      <c r="GNG170" s="48"/>
      <c r="GNH170" s="48"/>
      <c r="GNI170" s="48"/>
      <c r="GNJ170" s="48"/>
      <c r="GNK170" s="48"/>
      <c r="GNL170" s="48"/>
      <c r="GNM170" s="48"/>
      <c r="GNN170" s="48"/>
      <c r="GNO170" s="48"/>
      <c r="GNP170" s="48"/>
      <c r="GNQ170" s="48"/>
      <c r="GNR170" s="48"/>
      <c r="GNS170" s="48"/>
      <c r="GNT170" s="48"/>
      <c r="GNU170" s="48"/>
      <c r="GNV170" s="48"/>
      <c r="GNW170" s="48"/>
      <c r="GNX170" s="48"/>
      <c r="GNY170" s="48"/>
      <c r="GNZ170" s="48"/>
      <c r="GOA170" s="48"/>
      <c r="GOB170" s="48"/>
      <c r="GOC170" s="48"/>
      <c r="GOD170" s="48"/>
      <c r="GOE170" s="48"/>
      <c r="GOF170" s="48"/>
      <c r="GOG170" s="48"/>
      <c r="GOH170" s="48"/>
      <c r="GOI170" s="48"/>
      <c r="GOJ170" s="48"/>
      <c r="GOK170" s="48"/>
      <c r="GOL170" s="48"/>
      <c r="GOM170" s="48"/>
      <c r="GON170" s="48"/>
      <c r="GOO170" s="48"/>
      <c r="GOP170" s="48"/>
      <c r="GOQ170" s="48"/>
      <c r="GOR170" s="48"/>
      <c r="GOS170" s="48"/>
      <c r="GOT170" s="48"/>
      <c r="GOU170" s="48"/>
      <c r="GOV170" s="48"/>
      <c r="GOW170" s="48"/>
      <c r="GOX170" s="48"/>
      <c r="GOY170" s="48"/>
      <c r="GOZ170" s="48"/>
      <c r="GPA170" s="48"/>
      <c r="GPB170" s="48"/>
      <c r="GPC170" s="48"/>
      <c r="GPD170" s="48"/>
      <c r="GPE170" s="48"/>
      <c r="GPF170" s="48"/>
      <c r="GPG170" s="48"/>
      <c r="GPH170" s="48"/>
      <c r="GPI170" s="48"/>
      <c r="GPJ170" s="48"/>
      <c r="GPK170" s="48"/>
      <c r="GPL170" s="48"/>
      <c r="GPM170" s="48"/>
      <c r="GPN170" s="48"/>
      <c r="GPO170" s="48"/>
      <c r="GPP170" s="48"/>
      <c r="GPQ170" s="48"/>
      <c r="GPR170" s="48"/>
      <c r="GPS170" s="48"/>
      <c r="GPT170" s="48"/>
      <c r="GPU170" s="48"/>
      <c r="GPV170" s="48"/>
      <c r="GPW170" s="48"/>
      <c r="GPX170" s="48"/>
      <c r="GPY170" s="48"/>
      <c r="GPZ170" s="48"/>
      <c r="GQA170" s="48"/>
      <c r="GQB170" s="48"/>
      <c r="GQC170" s="48"/>
      <c r="GQD170" s="48"/>
      <c r="GQE170" s="48"/>
      <c r="GQF170" s="48"/>
      <c r="GQG170" s="48"/>
      <c r="GQH170" s="48"/>
      <c r="GQI170" s="48"/>
      <c r="GQJ170" s="48"/>
      <c r="GQK170" s="48"/>
      <c r="GQL170" s="48"/>
      <c r="GQM170" s="48"/>
      <c r="GQN170" s="48"/>
      <c r="GQO170" s="48"/>
      <c r="GQP170" s="48"/>
      <c r="GQQ170" s="48"/>
      <c r="GQR170" s="48"/>
      <c r="GQS170" s="48"/>
      <c r="GQT170" s="48"/>
      <c r="GQU170" s="48"/>
      <c r="GQV170" s="48"/>
      <c r="GQW170" s="48"/>
      <c r="GQX170" s="48"/>
      <c r="GQY170" s="48"/>
      <c r="GQZ170" s="48"/>
      <c r="GRA170" s="48"/>
      <c r="GRB170" s="48"/>
      <c r="GRC170" s="48"/>
      <c r="GRD170" s="48"/>
      <c r="GRE170" s="48"/>
      <c r="GRF170" s="48"/>
      <c r="GRG170" s="48"/>
      <c r="GRH170" s="48"/>
      <c r="GRI170" s="48"/>
      <c r="GRJ170" s="48"/>
      <c r="GRK170" s="48"/>
      <c r="GRL170" s="48"/>
      <c r="GRM170" s="48"/>
      <c r="GRN170" s="48"/>
      <c r="GRO170" s="48"/>
      <c r="GRP170" s="48"/>
      <c r="GRQ170" s="48"/>
      <c r="GRR170" s="48"/>
      <c r="GRS170" s="48"/>
      <c r="GRT170" s="48"/>
      <c r="GRU170" s="48"/>
      <c r="GRV170" s="48"/>
      <c r="GRW170" s="48"/>
      <c r="GRX170" s="48"/>
      <c r="GRY170" s="48"/>
      <c r="GRZ170" s="48"/>
      <c r="GSA170" s="48"/>
      <c r="GSB170" s="48"/>
      <c r="GSC170" s="48"/>
      <c r="GSD170" s="48"/>
      <c r="GSE170" s="48"/>
      <c r="GSF170" s="48"/>
      <c r="GSG170" s="48"/>
      <c r="GSH170" s="48"/>
      <c r="GSI170" s="48"/>
      <c r="GSJ170" s="48"/>
      <c r="GSK170" s="48"/>
      <c r="GSL170" s="48"/>
      <c r="GSM170" s="48"/>
      <c r="GSN170" s="48"/>
      <c r="GSO170" s="48"/>
      <c r="GSP170" s="48"/>
      <c r="GSQ170" s="48"/>
      <c r="GSR170" s="48"/>
      <c r="GSS170" s="48"/>
      <c r="GST170" s="48"/>
      <c r="GSU170" s="48"/>
      <c r="GSV170" s="48"/>
      <c r="GSW170" s="48"/>
      <c r="GSX170" s="48"/>
      <c r="GSY170" s="48"/>
      <c r="GSZ170" s="48"/>
      <c r="GTA170" s="48"/>
      <c r="GTB170" s="48"/>
      <c r="GTC170" s="48"/>
      <c r="GTD170" s="48"/>
      <c r="GTE170" s="48"/>
      <c r="GTF170" s="48"/>
      <c r="GTG170" s="48"/>
      <c r="GTH170" s="48"/>
      <c r="GTI170" s="48"/>
      <c r="GTJ170" s="48"/>
      <c r="GTK170" s="48"/>
      <c r="GTL170" s="48"/>
      <c r="GTM170" s="48"/>
      <c r="GTN170" s="48"/>
      <c r="GTO170" s="48"/>
      <c r="GTP170" s="48"/>
      <c r="GTQ170" s="48"/>
      <c r="GTR170" s="48"/>
      <c r="GTS170" s="48"/>
      <c r="GTT170" s="48"/>
      <c r="GTU170" s="48"/>
      <c r="GTV170" s="48"/>
      <c r="GTW170" s="48"/>
      <c r="GTX170" s="48"/>
      <c r="GTY170" s="48"/>
      <c r="GTZ170" s="48"/>
      <c r="GUA170" s="48"/>
      <c r="GUB170" s="48"/>
      <c r="GUC170" s="48"/>
      <c r="GUD170" s="48"/>
      <c r="GUE170" s="48"/>
      <c r="GUF170" s="48"/>
      <c r="GUG170" s="48"/>
      <c r="GUH170" s="48"/>
      <c r="GUI170" s="48"/>
      <c r="GUJ170" s="48"/>
      <c r="GUK170" s="48"/>
      <c r="GUL170" s="48"/>
      <c r="GUM170" s="48"/>
      <c r="GUN170" s="48"/>
      <c r="GUO170" s="48"/>
      <c r="GUP170" s="48"/>
      <c r="GUQ170" s="48"/>
      <c r="GUR170" s="48"/>
      <c r="GUS170" s="48"/>
      <c r="GUT170" s="48"/>
      <c r="GUU170" s="48"/>
      <c r="GUV170" s="48"/>
      <c r="GUW170" s="48"/>
      <c r="GUX170" s="48"/>
      <c r="GUY170" s="48"/>
      <c r="GUZ170" s="48"/>
      <c r="GVA170" s="48"/>
      <c r="GVB170" s="48"/>
      <c r="GVC170" s="48"/>
      <c r="GVD170" s="48"/>
      <c r="GVE170" s="48"/>
      <c r="GVF170" s="48"/>
      <c r="GVG170" s="48"/>
      <c r="GVH170" s="48"/>
      <c r="GVI170" s="48"/>
      <c r="GVJ170" s="48"/>
      <c r="GVK170" s="48"/>
      <c r="GVL170" s="48"/>
      <c r="GVM170" s="48"/>
      <c r="GVN170" s="48"/>
      <c r="GVO170" s="48"/>
      <c r="GVP170" s="48"/>
      <c r="GVQ170" s="48"/>
      <c r="GVR170" s="48"/>
      <c r="GVS170" s="48"/>
      <c r="GVT170" s="48"/>
      <c r="GVU170" s="48"/>
      <c r="GVV170" s="48"/>
      <c r="GVW170" s="48"/>
      <c r="GVX170" s="48"/>
      <c r="GVY170" s="48"/>
      <c r="GVZ170" s="48"/>
      <c r="GWA170" s="48"/>
      <c r="GWB170" s="48"/>
      <c r="GWC170" s="48"/>
      <c r="GWD170" s="48"/>
      <c r="GWE170" s="48"/>
      <c r="GWF170" s="48"/>
      <c r="GWG170" s="48"/>
      <c r="GWH170" s="48"/>
      <c r="GWI170" s="48"/>
      <c r="GWJ170" s="48"/>
      <c r="GWK170" s="48"/>
      <c r="GWL170" s="48"/>
      <c r="GWM170" s="48"/>
      <c r="GWN170" s="48"/>
      <c r="GWO170" s="48"/>
      <c r="GWP170" s="48"/>
      <c r="GWQ170" s="48"/>
      <c r="GWR170" s="48"/>
      <c r="GWS170" s="48"/>
      <c r="GWT170" s="48"/>
      <c r="GWU170" s="48"/>
      <c r="GWV170" s="48"/>
      <c r="GWW170" s="48"/>
      <c r="GWX170" s="48"/>
      <c r="GWY170" s="48"/>
      <c r="GWZ170" s="48"/>
      <c r="GXA170" s="48"/>
      <c r="GXB170" s="48"/>
      <c r="GXC170" s="48"/>
      <c r="GXD170" s="48"/>
      <c r="GXE170" s="48"/>
      <c r="GXF170" s="48"/>
      <c r="GXG170" s="48"/>
      <c r="GXH170" s="48"/>
      <c r="GXI170" s="48"/>
      <c r="GXJ170" s="48"/>
      <c r="GXK170" s="48"/>
      <c r="GXL170" s="48"/>
      <c r="GXM170" s="48"/>
      <c r="GXN170" s="48"/>
      <c r="GXO170" s="48"/>
      <c r="GXP170" s="48"/>
      <c r="GXQ170" s="48"/>
      <c r="GXR170" s="48"/>
      <c r="GXS170" s="48"/>
      <c r="GXT170" s="48"/>
      <c r="GXU170" s="48"/>
      <c r="GXV170" s="48"/>
      <c r="GXW170" s="48"/>
      <c r="GXX170" s="48"/>
      <c r="GXY170" s="48"/>
      <c r="GXZ170" s="48"/>
      <c r="GYA170" s="48"/>
      <c r="GYB170" s="48"/>
      <c r="GYC170" s="48"/>
      <c r="GYD170" s="48"/>
      <c r="GYE170" s="48"/>
      <c r="GYF170" s="48"/>
      <c r="GYG170" s="48"/>
      <c r="GYH170" s="48"/>
      <c r="GYI170" s="48"/>
      <c r="GYJ170" s="48"/>
      <c r="GYK170" s="48"/>
      <c r="GYL170" s="48"/>
      <c r="GYM170" s="48"/>
      <c r="GYN170" s="48"/>
      <c r="GYO170" s="48"/>
      <c r="GYP170" s="48"/>
      <c r="GYQ170" s="48"/>
      <c r="GYR170" s="48"/>
      <c r="GYS170" s="48"/>
      <c r="GYT170" s="48"/>
      <c r="GYU170" s="48"/>
      <c r="GYV170" s="48"/>
      <c r="GYW170" s="48"/>
      <c r="GYX170" s="48"/>
      <c r="GYY170" s="48"/>
      <c r="GYZ170" s="48"/>
      <c r="GZA170" s="48"/>
      <c r="GZB170" s="48"/>
      <c r="GZC170" s="48"/>
      <c r="GZD170" s="48"/>
      <c r="GZE170" s="48"/>
      <c r="GZF170" s="48"/>
      <c r="GZG170" s="48"/>
      <c r="GZH170" s="48"/>
      <c r="GZI170" s="48"/>
      <c r="GZJ170" s="48"/>
      <c r="GZK170" s="48"/>
      <c r="GZL170" s="48"/>
      <c r="GZM170" s="48"/>
      <c r="GZN170" s="48"/>
      <c r="GZO170" s="48"/>
      <c r="GZP170" s="48"/>
      <c r="GZQ170" s="48"/>
      <c r="GZR170" s="48"/>
      <c r="GZS170" s="48"/>
      <c r="GZT170" s="48"/>
      <c r="GZU170" s="48"/>
      <c r="GZV170" s="48"/>
      <c r="GZW170" s="48"/>
      <c r="GZX170" s="48"/>
      <c r="GZY170" s="48"/>
      <c r="GZZ170" s="48"/>
      <c r="HAA170" s="48"/>
      <c r="HAB170" s="48"/>
      <c r="HAC170" s="48"/>
      <c r="HAD170" s="48"/>
      <c r="HAE170" s="48"/>
      <c r="HAF170" s="48"/>
      <c r="HAG170" s="48"/>
      <c r="HAH170" s="48"/>
      <c r="HAI170" s="48"/>
      <c r="HAJ170" s="48"/>
      <c r="HAK170" s="48"/>
      <c r="HAL170" s="48"/>
      <c r="HAM170" s="48"/>
      <c r="HAN170" s="48"/>
      <c r="HAO170" s="48"/>
      <c r="HAP170" s="48"/>
      <c r="HAQ170" s="48"/>
      <c r="HAR170" s="48"/>
      <c r="HAS170" s="48"/>
      <c r="HAT170" s="48"/>
      <c r="HAU170" s="48"/>
      <c r="HAV170" s="48"/>
      <c r="HAW170" s="48"/>
      <c r="HAX170" s="48"/>
      <c r="HAY170" s="48"/>
      <c r="HAZ170" s="48"/>
      <c r="HBA170" s="48"/>
      <c r="HBB170" s="48"/>
      <c r="HBC170" s="48"/>
      <c r="HBD170" s="48"/>
      <c r="HBE170" s="48"/>
      <c r="HBF170" s="48"/>
      <c r="HBG170" s="48"/>
      <c r="HBH170" s="48"/>
      <c r="HBI170" s="48"/>
      <c r="HBJ170" s="48"/>
      <c r="HBK170" s="48"/>
      <c r="HBL170" s="48"/>
      <c r="HBM170" s="48"/>
      <c r="HBN170" s="48"/>
      <c r="HBO170" s="48"/>
      <c r="HBP170" s="48"/>
      <c r="HBQ170" s="48"/>
      <c r="HBR170" s="48"/>
      <c r="HBS170" s="48"/>
      <c r="HBT170" s="48"/>
      <c r="HBU170" s="48"/>
      <c r="HBV170" s="48"/>
      <c r="HBW170" s="48"/>
      <c r="HBX170" s="48"/>
      <c r="HBY170" s="48"/>
      <c r="HBZ170" s="48"/>
      <c r="HCA170" s="48"/>
      <c r="HCB170" s="48"/>
      <c r="HCC170" s="48"/>
      <c r="HCD170" s="48"/>
      <c r="HCE170" s="48"/>
      <c r="HCF170" s="48"/>
      <c r="HCG170" s="48"/>
      <c r="HCH170" s="48"/>
      <c r="HCI170" s="48"/>
      <c r="HCJ170" s="48"/>
      <c r="HCK170" s="48"/>
      <c r="HCL170" s="48"/>
      <c r="HCM170" s="48"/>
      <c r="HCN170" s="48"/>
      <c r="HCO170" s="48"/>
      <c r="HCP170" s="48"/>
      <c r="HCQ170" s="48"/>
      <c r="HCR170" s="48"/>
      <c r="HCS170" s="48"/>
      <c r="HCT170" s="48"/>
      <c r="HCU170" s="48"/>
      <c r="HCV170" s="48"/>
      <c r="HCW170" s="48"/>
      <c r="HCX170" s="48"/>
      <c r="HCY170" s="48"/>
      <c r="HCZ170" s="48"/>
      <c r="HDA170" s="48"/>
      <c r="HDB170" s="48"/>
      <c r="HDC170" s="48"/>
      <c r="HDD170" s="48"/>
      <c r="HDE170" s="48"/>
      <c r="HDF170" s="48"/>
      <c r="HDG170" s="48"/>
      <c r="HDH170" s="48"/>
      <c r="HDI170" s="48"/>
      <c r="HDJ170" s="48"/>
      <c r="HDK170" s="48"/>
      <c r="HDL170" s="48"/>
      <c r="HDM170" s="48"/>
      <c r="HDN170" s="48"/>
      <c r="HDO170" s="48"/>
      <c r="HDP170" s="48"/>
      <c r="HDQ170" s="48"/>
      <c r="HDR170" s="48"/>
      <c r="HDS170" s="48"/>
      <c r="HDT170" s="48"/>
      <c r="HDU170" s="48"/>
      <c r="HDV170" s="48"/>
      <c r="HDW170" s="48"/>
      <c r="HDX170" s="48"/>
      <c r="HDY170" s="48"/>
      <c r="HDZ170" s="48"/>
      <c r="HEA170" s="48"/>
      <c r="HEB170" s="48"/>
      <c r="HEC170" s="48"/>
      <c r="HED170" s="48"/>
      <c r="HEE170" s="48"/>
      <c r="HEF170" s="48"/>
      <c r="HEG170" s="48"/>
      <c r="HEH170" s="48"/>
      <c r="HEI170" s="48"/>
      <c r="HEJ170" s="48"/>
      <c r="HEK170" s="48"/>
      <c r="HEL170" s="48"/>
      <c r="HEM170" s="48"/>
      <c r="HEN170" s="48"/>
      <c r="HEO170" s="48"/>
      <c r="HEP170" s="48"/>
      <c r="HEQ170" s="48"/>
      <c r="HER170" s="48"/>
      <c r="HES170" s="48"/>
      <c r="HET170" s="48"/>
      <c r="HEU170" s="48"/>
      <c r="HEV170" s="48"/>
      <c r="HEW170" s="48"/>
      <c r="HEX170" s="48"/>
      <c r="HEY170" s="48"/>
      <c r="HEZ170" s="48"/>
      <c r="HFA170" s="48"/>
      <c r="HFB170" s="48"/>
      <c r="HFC170" s="48"/>
      <c r="HFD170" s="48"/>
      <c r="HFE170" s="48"/>
      <c r="HFF170" s="48"/>
      <c r="HFG170" s="48"/>
      <c r="HFH170" s="48"/>
      <c r="HFI170" s="48"/>
      <c r="HFJ170" s="48"/>
      <c r="HFK170" s="48"/>
      <c r="HFL170" s="48"/>
      <c r="HFM170" s="48"/>
      <c r="HFN170" s="48"/>
      <c r="HFO170" s="48"/>
      <c r="HFP170" s="48"/>
      <c r="HFQ170" s="48"/>
      <c r="HFR170" s="48"/>
      <c r="HFS170" s="48"/>
      <c r="HFT170" s="48"/>
      <c r="HFU170" s="48"/>
      <c r="HFV170" s="48"/>
      <c r="HFW170" s="48"/>
      <c r="HFX170" s="48"/>
      <c r="HFY170" s="48"/>
      <c r="HFZ170" s="48"/>
      <c r="HGA170" s="48"/>
      <c r="HGB170" s="48"/>
      <c r="HGC170" s="48"/>
      <c r="HGD170" s="48"/>
      <c r="HGE170" s="48"/>
      <c r="HGF170" s="48"/>
      <c r="HGG170" s="48"/>
      <c r="HGH170" s="48"/>
      <c r="HGI170" s="48"/>
      <c r="HGJ170" s="48"/>
      <c r="HGK170" s="48"/>
      <c r="HGL170" s="48"/>
      <c r="HGM170" s="48"/>
      <c r="HGN170" s="48"/>
      <c r="HGO170" s="48"/>
      <c r="HGP170" s="48"/>
      <c r="HGQ170" s="48"/>
      <c r="HGR170" s="48"/>
      <c r="HGS170" s="48"/>
      <c r="HGT170" s="48"/>
      <c r="HGU170" s="48"/>
      <c r="HGV170" s="48"/>
      <c r="HGW170" s="48"/>
      <c r="HGX170" s="48"/>
      <c r="HGY170" s="48"/>
      <c r="HGZ170" s="48"/>
      <c r="HHA170" s="48"/>
      <c r="HHB170" s="48"/>
      <c r="HHC170" s="48"/>
      <c r="HHD170" s="48"/>
      <c r="HHE170" s="48"/>
      <c r="HHF170" s="48"/>
      <c r="HHG170" s="48"/>
      <c r="HHH170" s="48"/>
      <c r="HHI170" s="48"/>
      <c r="HHJ170" s="48"/>
      <c r="HHK170" s="48"/>
      <c r="HHL170" s="48"/>
      <c r="HHM170" s="48"/>
      <c r="HHN170" s="48"/>
      <c r="HHO170" s="48"/>
      <c r="HHP170" s="48"/>
      <c r="HHQ170" s="48"/>
      <c r="HHR170" s="48"/>
      <c r="HHS170" s="48"/>
      <c r="HHT170" s="48"/>
      <c r="HHU170" s="48"/>
      <c r="HHV170" s="48"/>
      <c r="HHW170" s="48"/>
      <c r="HHX170" s="48"/>
      <c r="HHY170" s="48"/>
      <c r="HHZ170" s="48"/>
      <c r="HIA170" s="48"/>
      <c r="HIB170" s="48"/>
      <c r="HIC170" s="48"/>
      <c r="HID170" s="48"/>
      <c r="HIE170" s="48"/>
      <c r="HIF170" s="48"/>
      <c r="HIG170" s="48"/>
      <c r="HIH170" s="48"/>
      <c r="HII170" s="48"/>
      <c r="HIJ170" s="48"/>
      <c r="HIK170" s="48"/>
      <c r="HIL170" s="48"/>
      <c r="HIM170" s="48"/>
      <c r="HIN170" s="48"/>
      <c r="HIO170" s="48"/>
      <c r="HIP170" s="48"/>
      <c r="HIQ170" s="48"/>
      <c r="HIR170" s="48"/>
      <c r="HIS170" s="48"/>
      <c r="HIT170" s="48"/>
      <c r="HIU170" s="48"/>
      <c r="HIV170" s="48"/>
      <c r="HIW170" s="48"/>
      <c r="HIX170" s="48"/>
      <c r="HIY170" s="48"/>
      <c r="HIZ170" s="48"/>
      <c r="HJA170" s="48"/>
      <c r="HJB170" s="48"/>
      <c r="HJC170" s="48"/>
      <c r="HJD170" s="48"/>
      <c r="HJE170" s="48"/>
      <c r="HJF170" s="48"/>
      <c r="HJG170" s="48"/>
      <c r="HJH170" s="48"/>
      <c r="HJI170" s="48"/>
      <c r="HJJ170" s="48"/>
      <c r="HJK170" s="48"/>
      <c r="HJL170" s="48"/>
      <c r="HJM170" s="48"/>
      <c r="HJN170" s="48"/>
      <c r="HJO170" s="48"/>
      <c r="HJP170" s="48"/>
      <c r="HJQ170" s="48"/>
      <c r="HJR170" s="48"/>
      <c r="HJS170" s="48"/>
      <c r="HJT170" s="48"/>
      <c r="HJU170" s="48"/>
      <c r="HJV170" s="48"/>
      <c r="HJW170" s="48"/>
      <c r="HJX170" s="48"/>
      <c r="HJY170" s="48"/>
      <c r="HJZ170" s="48"/>
      <c r="HKA170" s="48"/>
      <c r="HKB170" s="48"/>
      <c r="HKC170" s="48"/>
      <c r="HKD170" s="48"/>
      <c r="HKE170" s="48"/>
      <c r="HKF170" s="48"/>
      <c r="HKG170" s="48"/>
      <c r="HKH170" s="48"/>
      <c r="HKI170" s="48"/>
      <c r="HKJ170" s="48"/>
      <c r="HKK170" s="48"/>
      <c r="HKL170" s="48"/>
      <c r="HKM170" s="48"/>
      <c r="HKN170" s="48"/>
      <c r="HKO170" s="48"/>
      <c r="HKP170" s="48"/>
      <c r="HKQ170" s="48"/>
      <c r="HKR170" s="48"/>
      <c r="HKS170" s="48"/>
      <c r="HKT170" s="48"/>
      <c r="HKU170" s="48"/>
      <c r="HKV170" s="48"/>
      <c r="HKW170" s="48"/>
      <c r="HKX170" s="48"/>
      <c r="HKY170" s="48"/>
      <c r="HKZ170" s="48"/>
      <c r="HLA170" s="48"/>
      <c r="HLB170" s="48"/>
      <c r="HLC170" s="48"/>
      <c r="HLD170" s="48"/>
      <c r="HLE170" s="48"/>
      <c r="HLF170" s="48"/>
      <c r="HLG170" s="48"/>
      <c r="HLH170" s="48"/>
      <c r="HLI170" s="48"/>
      <c r="HLJ170" s="48"/>
      <c r="HLK170" s="48"/>
      <c r="HLL170" s="48"/>
      <c r="HLM170" s="48"/>
      <c r="HLN170" s="48"/>
      <c r="HLO170" s="48"/>
      <c r="HLP170" s="48"/>
      <c r="HLQ170" s="48"/>
      <c r="HLR170" s="48"/>
      <c r="HLS170" s="48"/>
      <c r="HLT170" s="48"/>
      <c r="HLU170" s="48"/>
      <c r="HLV170" s="48"/>
      <c r="HLW170" s="48"/>
      <c r="HLX170" s="48"/>
      <c r="HLY170" s="48"/>
      <c r="HLZ170" s="48"/>
      <c r="HMA170" s="48"/>
      <c r="HMB170" s="48"/>
      <c r="HMC170" s="48"/>
      <c r="HMD170" s="48"/>
      <c r="HME170" s="48"/>
      <c r="HMF170" s="48"/>
      <c r="HMG170" s="48"/>
      <c r="HMH170" s="48"/>
      <c r="HMI170" s="48"/>
      <c r="HMJ170" s="48"/>
      <c r="HMK170" s="48"/>
      <c r="HML170" s="48"/>
      <c r="HMM170" s="48"/>
      <c r="HMN170" s="48"/>
      <c r="HMO170" s="48"/>
      <c r="HMP170" s="48"/>
      <c r="HMQ170" s="48"/>
      <c r="HMR170" s="48"/>
      <c r="HMS170" s="48"/>
      <c r="HMT170" s="48"/>
      <c r="HMU170" s="48"/>
      <c r="HMV170" s="48"/>
      <c r="HMW170" s="48"/>
      <c r="HMX170" s="48"/>
      <c r="HMY170" s="48"/>
      <c r="HMZ170" s="48"/>
      <c r="HNA170" s="48"/>
      <c r="HNB170" s="48"/>
      <c r="HNC170" s="48"/>
      <c r="HND170" s="48"/>
      <c r="HNE170" s="48"/>
      <c r="HNF170" s="48"/>
      <c r="HNG170" s="48"/>
      <c r="HNH170" s="48"/>
      <c r="HNI170" s="48"/>
      <c r="HNJ170" s="48"/>
      <c r="HNK170" s="48"/>
      <c r="HNL170" s="48"/>
      <c r="HNM170" s="48"/>
      <c r="HNN170" s="48"/>
      <c r="HNO170" s="48"/>
      <c r="HNP170" s="48"/>
      <c r="HNQ170" s="48"/>
      <c r="HNR170" s="48"/>
      <c r="HNS170" s="48"/>
      <c r="HNT170" s="48"/>
      <c r="HNU170" s="48"/>
      <c r="HNV170" s="48"/>
      <c r="HNW170" s="48"/>
      <c r="HNX170" s="48"/>
      <c r="HNY170" s="48"/>
      <c r="HNZ170" s="48"/>
      <c r="HOA170" s="48"/>
      <c r="HOB170" s="48"/>
      <c r="HOC170" s="48"/>
      <c r="HOD170" s="48"/>
      <c r="HOE170" s="48"/>
      <c r="HOF170" s="48"/>
      <c r="HOG170" s="48"/>
      <c r="HOH170" s="48"/>
      <c r="HOI170" s="48"/>
      <c r="HOJ170" s="48"/>
      <c r="HOK170" s="48"/>
      <c r="HOL170" s="48"/>
      <c r="HOM170" s="48"/>
      <c r="HON170" s="48"/>
      <c r="HOO170" s="48"/>
      <c r="HOP170" s="48"/>
      <c r="HOQ170" s="48"/>
      <c r="HOR170" s="48"/>
      <c r="HOS170" s="48"/>
      <c r="HOT170" s="48"/>
      <c r="HOU170" s="48"/>
      <c r="HOV170" s="48"/>
      <c r="HOW170" s="48"/>
      <c r="HOX170" s="48"/>
      <c r="HOY170" s="48"/>
      <c r="HOZ170" s="48"/>
      <c r="HPA170" s="48"/>
      <c r="HPB170" s="48"/>
      <c r="HPC170" s="48"/>
      <c r="HPD170" s="48"/>
      <c r="HPE170" s="48"/>
      <c r="HPF170" s="48"/>
      <c r="HPG170" s="48"/>
      <c r="HPH170" s="48"/>
      <c r="HPI170" s="48"/>
      <c r="HPJ170" s="48"/>
      <c r="HPK170" s="48"/>
      <c r="HPL170" s="48"/>
      <c r="HPM170" s="48"/>
      <c r="HPN170" s="48"/>
      <c r="HPO170" s="48"/>
      <c r="HPP170" s="48"/>
      <c r="HPQ170" s="48"/>
      <c r="HPR170" s="48"/>
      <c r="HPS170" s="48"/>
      <c r="HPT170" s="48"/>
      <c r="HPU170" s="48"/>
      <c r="HPV170" s="48"/>
      <c r="HPW170" s="48"/>
      <c r="HPX170" s="48"/>
      <c r="HPY170" s="48"/>
      <c r="HPZ170" s="48"/>
      <c r="HQA170" s="48"/>
      <c r="HQB170" s="48"/>
      <c r="HQC170" s="48"/>
      <c r="HQD170" s="48"/>
      <c r="HQE170" s="48"/>
      <c r="HQF170" s="48"/>
      <c r="HQG170" s="48"/>
      <c r="HQH170" s="48"/>
      <c r="HQI170" s="48"/>
      <c r="HQJ170" s="48"/>
      <c r="HQK170" s="48"/>
      <c r="HQL170" s="48"/>
      <c r="HQM170" s="48"/>
      <c r="HQN170" s="48"/>
      <c r="HQO170" s="48"/>
      <c r="HQP170" s="48"/>
      <c r="HQQ170" s="48"/>
      <c r="HQR170" s="48"/>
      <c r="HQS170" s="48"/>
      <c r="HQT170" s="48"/>
      <c r="HQU170" s="48"/>
      <c r="HQV170" s="48"/>
      <c r="HQW170" s="48"/>
      <c r="HQX170" s="48"/>
      <c r="HQY170" s="48"/>
      <c r="HQZ170" s="48"/>
      <c r="HRA170" s="48"/>
      <c r="HRB170" s="48"/>
      <c r="HRC170" s="48"/>
      <c r="HRD170" s="48"/>
      <c r="HRE170" s="48"/>
      <c r="HRF170" s="48"/>
      <c r="HRG170" s="48"/>
      <c r="HRH170" s="48"/>
      <c r="HRI170" s="48"/>
      <c r="HRJ170" s="48"/>
      <c r="HRK170" s="48"/>
      <c r="HRL170" s="48"/>
      <c r="HRM170" s="48"/>
      <c r="HRN170" s="48"/>
      <c r="HRO170" s="48"/>
      <c r="HRP170" s="48"/>
      <c r="HRQ170" s="48"/>
      <c r="HRR170" s="48"/>
      <c r="HRS170" s="48"/>
      <c r="HRT170" s="48"/>
      <c r="HRU170" s="48"/>
      <c r="HRV170" s="48"/>
      <c r="HRW170" s="48"/>
      <c r="HRX170" s="48"/>
      <c r="HRY170" s="48"/>
      <c r="HRZ170" s="48"/>
      <c r="HSA170" s="48"/>
      <c r="HSB170" s="48"/>
      <c r="HSC170" s="48"/>
      <c r="HSD170" s="48"/>
      <c r="HSE170" s="48"/>
      <c r="HSF170" s="48"/>
      <c r="HSG170" s="48"/>
      <c r="HSH170" s="48"/>
      <c r="HSI170" s="48"/>
      <c r="HSJ170" s="48"/>
      <c r="HSK170" s="48"/>
      <c r="HSL170" s="48"/>
      <c r="HSM170" s="48"/>
      <c r="HSN170" s="48"/>
      <c r="HSO170" s="48"/>
      <c r="HSP170" s="48"/>
      <c r="HSQ170" s="48"/>
      <c r="HSR170" s="48"/>
      <c r="HSS170" s="48"/>
      <c r="HST170" s="48"/>
      <c r="HSU170" s="48"/>
      <c r="HSV170" s="48"/>
      <c r="HSW170" s="48"/>
      <c r="HSX170" s="48"/>
      <c r="HSY170" s="48"/>
      <c r="HSZ170" s="48"/>
      <c r="HTA170" s="48"/>
      <c r="HTB170" s="48"/>
      <c r="HTC170" s="48"/>
      <c r="HTD170" s="48"/>
      <c r="HTE170" s="48"/>
      <c r="HTF170" s="48"/>
      <c r="HTG170" s="48"/>
      <c r="HTH170" s="48"/>
      <c r="HTI170" s="48"/>
      <c r="HTJ170" s="48"/>
      <c r="HTK170" s="48"/>
      <c r="HTL170" s="48"/>
      <c r="HTM170" s="48"/>
      <c r="HTN170" s="48"/>
      <c r="HTO170" s="48"/>
      <c r="HTP170" s="48"/>
      <c r="HTQ170" s="48"/>
      <c r="HTR170" s="48"/>
      <c r="HTS170" s="48"/>
      <c r="HTT170" s="48"/>
      <c r="HTU170" s="48"/>
      <c r="HTV170" s="48"/>
      <c r="HTW170" s="48"/>
      <c r="HTX170" s="48"/>
      <c r="HTY170" s="48"/>
      <c r="HTZ170" s="48"/>
      <c r="HUA170" s="48"/>
      <c r="HUB170" s="48"/>
      <c r="HUC170" s="48"/>
      <c r="HUD170" s="48"/>
      <c r="HUE170" s="48"/>
      <c r="HUF170" s="48"/>
      <c r="HUG170" s="48"/>
      <c r="HUH170" s="48"/>
      <c r="HUI170" s="48"/>
      <c r="HUJ170" s="48"/>
      <c r="HUK170" s="48"/>
      <c r="HUL170" s="48"/>
      <c r="HUM170" s="48"/>
      <c r="HUN170" s="48"/>
      <c r="HUO170" s="48"/>
      <c r="HUP170" s="48"/>
      <c r="HUQ170" s="48"/>
      <c r="HUR170" s="48"/>
      <c r="HUS170" s="48"/>
      <c r="HUT170" s="48"/>
      <c r="HUU170" s="48"/>
      <c r="HUV170" s="48"/>
      <c r="HUW170" s="48"/>
      <c r="HUX170" s="48"/>
      <c r="HUY170" s="48"/>
      <c r="HUZ170" s="48"/>
      <c r="HVA170" s="48"/>
      <c r="HVB170" s="48"/>
      <c r="HVC170" s="48"/>
      <c r="HVD170" s="48"/>
      <c r="HVE170" s="48"/>
      <c r="HVF170" s="48"/>
      <c r="HVG170" s="48"/>
      <c r="HVH170" s="48"/>
      <c r="HVI170" s="48"/>
      <c r="HVJ170" s="48"/>
      <c r="HVK170" s="48"/>
      <c r="HVL170" s="48"/>
      <c r="HVM170" s="48"/>
      <c r="HVN170" s="48"/>
      <c r="HVO170" s="48"/>
      <c r="HVP170" s="48"/>
      <c r="HVQ170" s="48"/>
      <c r="HVR170" s="48"/>
      <c r="HVS170" s="48"/>
      <c r="HVT170" s="48"/>
      <c r="HVU170" s="48"/>
      <c r="HVV170" s="48"/>
      <c r="HVW170" s="48"/>
      <c r="HVX170" s="48"/>
      <c r="HVY170" s="48"/>
      <c r="HVZ170" s="48"/>
      <c r="HWA170" s="48"/>
      <c r="HWB170" s="48"/>
      <c r="HWC170" s="48"/>
      <c r="HWD170" s="48"/>
      <c r="HWE170" s="48"/>
      <c r="HWF170" s="48"/>
      <c r="HWG170" s="48"/>
      <c r="HWH170" s="48"/>
      <c r="HWI170" s="48"/>
      <c r="HWJ170" s="48"/>
      <c r="HWK170" s="48"/>
      <c r="HWL170" s="48"/>
      <c r="HWM170" s="48"/>
      <c r="HWN170" s="48"/>
      <c r="HWO170" s="48"/>
      <c r="HWP170" s="48"/>
      <c r="HWQ170" s="48"/>
      <c r="HWR170" s="48"/>
      <c r="HWS170" s="48"/>
      <c r="HWT170" s="48"/>
      <c r="HWU170" s="48"/>
      <c r="HWV170" s="48"/>
      <c r="HWW170" s="48"/>
      <c r="HWX170" s="48"/>
      <c r="HWY170" s="48"/>
      <c r="HWZ170" s="48"/>
      <c r="HXA170" s="48"/>
      <c r="HXB170" s="48"/>
      <c r="HXC170" s="48"/>
      <c r="HXD170" s="48"/>
      <c r="HXE170" s="48"/>
      <c r="HXF170" s="48"/>
      <c r="HXG170" s="48"/>
      <c r="HXH170" s="48"/>
      <c r="HXI170" s="48"/>
      <c r="HXJ170" s="48"/>
      <c r="HXK170" s="48"/>
      <c r="HXL170" s="48"/>
      <c r="HXM170" s="48"/>
      <c r="HXN170" s="48"/>
      <c r="HXO170" s="48"/>
      <c r="HXP170" s="48"/>
      <c r="HXQ170" s="48"/>
      <c r="HXR170" s="48"/>
      <c r="HXS170" s="48"/>
      <c r="HXT170" s="48"/>
      <c r="HXU170" s="48"/>
      <c r="HXV170" s="48"/>
      <c r="HXW170" s="48"/>
      <c r="HXX170" s="48"/>
      <c r="HXY170" s="48"/>
      <c r="HXZ170" s="48"/>
      <c r="HYA170" s="48"/>
      <c r="HYB170" s="48"/>
      <c r="HYC170" s="48"/>
      <c r="HYD170" s="48"/>
      <c r="HYE170" s="48"/>
      <c r="HYF170" s="48"/>
      <c r="HYG170" s="48"/>
      <c r="HYH170" s="48"/>
      <c r="HYI170" s="48"/>
      <c r="HYJ170" s="48"/>
      <c r="HYK170" s="48"/>
      <c r="HYL170" s="48"/>
      <c r="HYM170" s="48"/>
      <c r="HYN170" s="48"/>
      <c r="HYO170" s="48"/>
      <c r="HYP170" s="48"/>
      <c r="HYQ170" s="48"/>
      <c r="HYR170" s="48"/>
      <c r="HYS170" s="48"/>
      <c r="HYT170" s="48"/>
      <c r="HYU170" s="48"/>
      <c r="HYV170" s="48"/>
      <c r="HYW170" s="48"/>
      <c r="HYX170" s="48"/>
      <c r="HYY170" s="48"/>
      <c r="HYZ170" s="48"/>
      <c r="HZA170" s="48"/>
      <c r="HZB170" s="48"/>
      <c r="HZC170" s="48"/>
      <c r="HZD170" s="48"/>
      <c r="HZE170" s="48"/>
      <c r="HZF170" s="48"/>
      <c r="HZG170" s="48"/>
      <c r="HZH170" s="48"/>
      <c r="HZI170" s="48"/>
      <c r="HZJ170" s="48"/>
      <c r="HZK170" s="48"/>
      <c r="HZL170" s="48"/>
      <c r="HZM170" s="48"/>
      <c r="HZN170" s="48"/>
      <c r="HZO170" s="48"/>
      <c r="HZP170" s="48"/>
      <c r="HZQ170" s="48"/>
      <c r="HZR170" s="48"/>
      <c r="HZS170" s="48"/>
      <c r="HZT170" s="48"/>
      <c r="HZU170" s="48"/>
      <c r="HZV170" s="48"/>
      <c r="HZW170" s="48"/>
      <c r="HZX170" s="48"/>
      <c r="HZY170" s="48"/>
      <c r="HZZ170" s="48"/>
      <c r="IAA170" s="48"/>
      <c r="IAB170" s="48"/>
      <c r="IAC170" s="48"/>
      <c r="IAD170" s="48"/>
      <c r="IAE170" s="48"/>
      <c r="IAF170" s="48"/>
      <c r="IAG170" s="48"/>
      <c r="IAH170" s="48"/>
      <c r="IAI170" s="48"/>
      <c r="IAJ170" s="48"/>
      <c r="IAK170" s="48"/>
      <c r="IAL170" s="48"/>
      <c r="IAM170" s="48"/>
      <c r="IAN170" s="48"/>
      <c r="IAO170" s="48"/>
      <c r="IAP170" s="48"/>
      <c r="IAQ170" s="48"/>
      <c r="IAR170" s="48"/>
      <c r="IAS170" s="48"/>
      <c r="IAT170" s="48"/>
      <c r="IAU170" s="48"/>
      <c r="IAV170" s="48"/>
      <c r="IAW170" s="48"/>
      <c r="IAX170" s="48"/>
      <c r="IAY170" s="48"/>
      <c r="IAZ170" s="48"/>
      <c r="IBA170" s="48"/>
      <c r="IBB170" s="48"/>
      <c r="IBC170" s="48"/>
      <c r="IBD170" s="48"/>
      <c r="IBE170" s="48"/>
      <c r="IBF170" s="48"/>
      <c r="IBG170" s="48"/>
      <c r="IBH170" s="48"/>
      <c r="IBI170" s="48"/>
      <c r="IBJ170" s="48"/>
      <c r="IBK170" s="48"/>
      <c r="IBL170" s="48"/>
      <c r="IBM170" s="48"/>
      <c r="IBN170" s="48"/>
      <c r="IBO170" s="48"/>
      <c r="IBP170" s="48"/>
      <c r="IBQ170" s="48"/>
      <c r="IBR170" s="48"/>
      <c r="IBS170" s="48"/>
      <c r="IBT170" s="48"/>
      <c r="IBU170" s="48"/>
      <c r="IBV170" s="48"/>
      <c r="IBW170" s="48"/>
      <c r="IBX170" s="48"/>
      <c r="IBY170" s="48"/>
      <c r="IBZ170" s="48"/>
      <c r="ICA170" s="48"/>
      <c r="ICB170" s="48"/>
      <c r="ICC170" s="48"/>
      <c r="ICD170" s="48"/>
      <c r="ICE170" s="48"/>
      <c r="ICF170" s="48"/>
      <c r="ICG170" s="48"/>
      <c r="ICH170" s="48"/>
      <c r="ICI170" s="48"/>
      <c r="ICJ170" s="48"/>
      <c r="ICK170" s="48"/>
      <c r="ICL170" s="48"/>
      <c r="ICM170" s="48"/>
      <c r="ICN170" s="48"/>
      <c r="ICO170" s="48"/>
      <c r="ICP170" s="48"/>
      <c r="ICQ170" s="48"/>
      <c r="ICR170" s="48"/>
      <c r="ICS170" s="48"/>
      <c r="ICT170" s="48"/>
      <c r="ICU170" s="48"/>
      <c r="ICV170" s="48"/>
      <c r="ICW170" s="48"/>
      <c r="ICX170" s="48"/>
      <c r="ICY170" s="48"/>
      <c r="ICZ170" s="48"/>
      <c r="IDA170" s="48"/>
      <c r="IDB170" s="48"/>
      <c r="IDC170" s="48"/>
      <c r="IDD170" s="48"/>
      <c r="IDE170" s="48"/>
      <c r="IDF170" s="48"/>
      <c r="IDG170" s="48"/>
      <c r="IDH170" s="48"/>
      <c r="IDI170" s="48"/>
      <c r="IDJ170" s="48"/>
      <c r="IDK170" s="48"/>
      <c r="IDL170" s="48"/>
      <c r="IDM170" s="48"/>
      <c r="IDN170" s="48"/>
      <c r="IDO170" s="48"/>
      <c r="IDP170" s="48"/>
      <c r="IDQ170" s="48"/>
      <c r="IDR170" s="48"/>
      <c r="IDS170" s="48"/>
      <c r="IDT170" s="48"/>
      <c r="IDU170" s="48"/>
      <c r="IDV170" s="48"/>
      <c r="IDW170" s="48"/>
      <c r="IDX170" s="48"/>
      <c r="IDY170" s="48"/>
      <c r="IDZ170" s="48"/>
      <c r="IEA170" s="48"/>
      <c r="IEB170" s="48"/>
      <c r="IEC170" s="48"/>
      <c r="IED170" s="48"/>
      <c r="IEE170" s="48"/>
      <c r="IEF170" s="48"/>
      <c r="IEG170" s="48"/>
      <c r="IEH170" s="48"/>
      <c r="IEI170" s="48"/>
      <c r="IEJ170" s="48"/>
      <c r="IEK170" s="48"/>
      <c r="IEL170" s="48"/>
      <c r="IEM170" s="48"/>
      <c r="IEN170" s="48"/>
      <c r="IEO170" s="48"/>
      <c r="IEP170" s="48"/>
      <c r="IEQ170" s="48"/>
      <c r="IER170" s="48"/>
      <c r="IES170" s="48"/>
      <c r="IET170" s="48"/>
      <c r="IEU170" s="48"/>
      <c r="IEV170" s="48"/>
      <c r="IEW170" s="48"/>
      <c r="IEX170" s="48"/>
      <c r="IEY170" s="48"/>
      <c r="IEZ170" s="48"/>
      <c r="IFA170" s="48"/>
      <c r="IFB170" s="48"/>
      <c r="IFC170" s="48"/>
      <c r="IFD170" s="48"/>
      <c r="IFE170" s="48"/>
      <c r="IFF170" s="48"/>
      <c r="IFG170" s="48"/>
      <c r="IFH170" s="48"/>
      <c r="IFI170" s="48"/>
      <c r="IFJ170" s="48"/>
      <c r="IFK170" s="48"/>
      <c r="IFL170" s="48"/>
      <c r="IFM170" s="48"/>
      <c r="IFN170" s="48"/>
      <c r="IFO170" s="48"/>
      <c r="IFP170" s="48"/>
      <c r="IFQ170" s="48"/>
      <c r="IFR170" s="48"/>
      <c r="IFS170" s="48"/>
      <c r="IFT170" s="48"/>
      <c r="IFU170" s="48"/>
      <c r="IFV170" s="48"/>
      <c r="IFW170" s="48"/>
      <c r="IFX170" s="48"/>
      <c r="IFY170" s="48"/>
      <c r="IFZ170" s="48"/>
      <c r="IGA170" s="48"/>
      <c r="IGB170" s="48"/>
      <c r="IGC170" s="48"/>
      <c r="IGD170" s="48"/>
      <c r="IGE170" s="48"/>
      <c r="IGF170" s="48"/>
      <c r="IGG170" s="48"/>
      <c r="IGH170" s="48"/>
      <c r="IGI170" s="48"/>
      <c r="IGJ170" s="48"/>
      <c r="IGK170" s="48"/>
      <c r="IGL170" s="48"/>
      <c r="IGM170" s="48"/>
      <c r="IGN170" s="48"/>
      <c r="IGO170" s="48"/>
      <c r="IGP170" s="48"/>
      <c r="IGQ170" s="48"/>
      <c r="IGR170" s="48"/>
      <c r="IGS170" s="48"/>
      <c r="IGT170" s="48"/>
      <c r="IGU170" s="48"/>
      <c r="IGV170" s="48"/>
      <c r="IGW170" s="48"/>
      <c r="IGX170" s="48"/>
      <c r="IGY170" s="48"/>
      <c r="IGZ170" s="48"/>
      <c r="IHA170" s="48"/>
      <c r="IHB170" s="48"/>
      <c r="IHC170" s="48"/>
      <c r="IHD170" s="48"/>
      <c r="IHE170" s="48"/>
      <c r="IHF170" s="48"/>
      <c r="IHG170" s="48"/>
      <c r="IHH170" s="48"/>
      <c r="IHI170" s="48"/>
      <c r="IHJ170" s="48"/>
      <c r="IHK170" s="48"/>
      <c r="IHL170" s="48"/>
      <c r="IHM170" s="48"/>
      <c r="IHN170" s="48"/>
      <c r="IHO170" s="48"/>
      <c r="IHP170" s="48"/>
      <c r="IHQ170" s="48"/>
      <c r="IHR170" s="48"/>
      <c r="IHS170" s="48"/>
      <c r="IHT170" s="48"/>
      <c r="IHU170" s="48"/>
      <c r="IHV170" s="48"/>
      <c r="IHW170" s="48"/>
      <c r="IHX170" s="48"/>
      <c r="IHY170" s="48"/>
      <c r="IHZ170" s="48"/>
      <c r="IIA170" s="48"/>
      <c r="IIB170" s="48"/>
      <c r="IIC170" s="48"/>
      <c r="IID170" s="48"/>
      <c r="IIE170" s="48"/>
      <c r="IIF170" s="48"/>
      <c r="IIG170" s="48"/>
      <c r="IIH170" s="48"/>
      <c r="III170" s="48"/>
      <c r="IIJ170" s="48"/>
      <c r="IIK170" s="48"/>
      <c r="IIL170" s="48"/>
      <c r="IIM170" s="48"/>
      <c r="IIN170" s="48"/>
      <c r="IIO170" s="48"/>
      <c r="IIP170" s="48"/>
      <c r="IIQ170" s="48"/>
      <c r="IIR170" s="48"/>
      <c r="IIS170" s="48"/>
      <c r="IIT170" s="48"/>
      <c r="IIU170" s="48"/>
      <c r="IIV170" s="48"/>
      <c r="IIW170" s="48"/>
      <c r="IIX170" s="48"/>
      <c r="IIY170" s="48"/>
      <c r="IIZ170" s="48"/>
      <c r="IJA170" s="48"/>
      <c r="IJB170" s="48"/>
      <c r="IJC170" s="48"/>
      <c r="IJD170" s="48"/>
      <c r="IJE170" s="48"/>
      <c r="IJF170" s="48"/>
      <c r="IJG170" s="48"/>
      <c r="IJH170" s="48"/>
      <c r="IJI170" s="48"/>
      <c r="IJJ170" s="48"/>
      <c r="IJK170" s="48"/>
      <c r="IJL170" s="48"/>
      <c r="IJM170" s="48"/>
      <c r="IJN170" s="48"/>
      <c r="IJO170" s="48"/>
      <c r="IJP170" s="48"/>
      <c r="IJQ170" s="48"/>
      <c r="IJR170" s="48"/>
      <c r="IJS170" s="48"/>
      <c r="IJT170" s="48"/>
      <c r="IJU170" s="48"/>
      <c r="IJV170" s="48"/>
      <c r="IJW170" s="48"/>
      <c r="IJX170" s="48"/>
      <c r="IJY170" s="48"/>
      <c r="IJZ170" s="48"/>
      <c r="IKA170" s="48"/>
      <c r="IKB170" s="48"/>
      <c r="IKC170" s="48"/>
      <c r="IKD170" s="48"/>
      <c r="IKE170" s="48"/>
      <c r="IKF170" s="48"/>
      <c r="IKG170" s="48"/>
      <c r="IKH170" s="48"/>
      <c r="IKI170" s="48"/>
      <c r="IKJ170" s="48"/>
      <c r="IKK170" s="48"/>
      <c r="IKL170" s="48"/>
      <c r="IKM170" s="48"/>
      <c r="IKN170" s="48"/>
      <c r="IKO170" s="48"/>
      <c r="IKP170" s="48"/>
      <c r="IKQ170" s="48"/>
      <c r="IKR170" s="48"/>
      <c r="IKS170" s="48"/>
      <c r="IKT170" s="48"/>
      <c r="IKU170" s="48"/>
      <c r="IKV170" s="48"/>
      <c r="IKW170" s="48"/>
      <c r="IKX170" s="48"/>
      <c r="IKY170" s="48"/>
      <c r="IKZ170" s="48"/>
      <c r="ILA170" s="48"/>
      <c r="ILB170" s="48"/>
      <c r="ILC170" s="48"/>
      <c r="ILD170" s="48"/>
      <c r="ILE170" s="48"/>
      <c r="ILF170" s="48"/>
      <c r="ILG170" s="48"/>
      <c r="ILH170" s="48"/>
      <c r="ILI170" s="48"/>
      <c r="ILJ170" s="48"/>
      <c r="ILK170" s="48"/>
      <c r="ILL170" s="48"/>
      <c r="ILM170" s="48"/>
      <c r="ILN170" s="48"/>
      <c r="ILO170" s="48"/>
      <c r="ILP170" s="48"/>
      <c r="ILQ170" s="48"/>
      <c r="ILR170" s="48"/>
      <c r="ILS170" s="48"/>
      <c r="ILT170" s="48"/>
      <c r="ILU170" s="48"/>
      <c r="ILV170" s="48"/>
      <c r="ILW170" s="48"/>
      <c r="ILX170" s="48"/>
      <c r="ILY170" s="48"/>
      <c r="ILZ170" s="48"/>
      <c r="IMA170" s="48"/>
      <c r="IMB170" s="48"/>
      <c r="IMC170" s="48"/>
      <c r="IMD170" s="48"/>
      <c r="IME170" s="48"/>
      <c r="IMF170" s="48"/>
      <c r="IMG170" s="48"/>
      <c r="IMH170" s="48"/>
      <c r="IMI170" s="48"/>
      <c r="IMJ170" s="48"/>
      <c r="IMK170" s="48"/>
      <c r="IML170" s="48"/>
      <c r="IMM170" s="48"/>
      <c r="IMN170" s="48"/>
      <c r="IMO170" s="48"/>
      <c r="IMP170" s="48"/>
      <c r="IMQ170" s="48"/>
      <c r="IMR170" s="48"/>
      <c r="IMS170" s="48"/>
      <c r="IMT170" s="48"/>
      <c r="IMU170" s="48"/>
      <c r="IMV170" s="48"/>
      <c r="IMW170" s="48"/>
      <c r="IMX170" s="48"/>
      <c r="IMY170" s="48"/>
      <c r="IMZ170" s="48"/>
      <c r="INA170" s="48"/>
      <c r="INB170" s="48"/>
      <c r="INC170" s="48"/>
      <c r="IND170" s="48"/>
      <c r="INE170" s="48"/>
      <c r="INF170" s="48"/>
      <c r="ING170" s="48"/>
      <c r="INH170" s="48"/>
      <c r="INI170" s="48"/>
      <c r="INJ170" s="48"/>
      <c r="INK170" s="48"/>
      <c r="INL170" s="48"/>
      <c r="INM170" s="48"/>
      <c r="INN170" s="48"/>
      <c r="INO170" s="48"/>
      <c r="INP170" s="48"/>
      <c r="INQ170" s="48"/>
      <c r="INR170" s="48"/>
      <c r="INS170" s="48"/>
      <c r="INT170" s="48"/>
      <c r="INU170" s="48"/>
      <c r="INV170" s="48"/>
      <c r="INW170" s="48"/>
      <c r="INX170" s="48"/>
      <c r="INY170" s="48"/>
      <c r="INZ170" s="48"/>
      <c r="IOA170" s="48"/>
      <c r="IOB170" s="48"/>
      <c r="IOC170" s="48"/>
      <c r="IOD170" s="48"/>
      <c r="IOE170" s="48"/>
      <c r="IOF170" s="48"/>
      <c r="IOG170" s="48"/>
      <c r="IOH170" s="48"/>
      <c r="IOI170" s="48"/>
      <c r="IOJ170" s="48"/>
      <c r="IOK170" s="48"/>
      <c r="IOL170" s="48"/>
      <c r="IOM170" s="48"/>
      <c r="ION170" s="48"/>
      <c r="IOO170" s="48"/>
      <c r="IOP170" s="48"/>
      <c r="IOQ170" s="48"/>
      <c r="IOR170" s="48"/>
      <c r="IOS170" s="48"/>
      <c r="IOT170" s="48"/>
      <c r="IOU170" s="48"/>
      <c r="IOV170" s="48"/>
      <c r="IOW170" s="48"/>
      <c r="IOX170" s="48"/>
      <c r="IOY170" s="48"/>
      <c r="IOZ170" s="48"/>
      <c r="IPA170" s="48"/>
      <c r="IPB170" s="48"/>
      <c r="IPC170" s="48"/>
      <c r="IPD170" s="48"/>
      <c r="IPE170" s="48"/>
      <c r="IPF170" s="48"/>
      <c r="IPG170" s="48"/>
      <c r="IPH170" s="48"/>
      <c r="IPI170" s="48"/>
      <c r="IPJ170" s="48"/>
      <c r="IPK170" s="48"/>
      <c r="IPL170" s="48"/>
      <c r="IPM170" s="48"/>
      <c r="IPN170" s="48"/>
      <c r="IPO170" s="48"/>
      <c r="IPP170" s="48"/>
      <c r="IPQ170" s="48"/>
      <c r="IPR170" s="48"/>
      <c r="IPS170" s="48"/>
      <c r="IPT170" s="48"/>
      <c r="IPU170" s="48"/>
      <c r="IPV170" s="48"/>
      <c r="IPW170" s="48"/>
      <c r="IPX170" s="48"/>
      <c r="IPY170" s="48"/>
      <c r="IPZ170" s="48"/>
      <c r="IQA170" s="48"/>
      <c r="IQB170" s="48"/>
      <c r="IQC170" s="48"/>
      <c r="IQD170" s="48"/>
      <c r="IQE170" s="48"/>
      <c r="IQF170" s="48"/>
      <c r="IQG170" s="48"/>
      <c r="IQH170" s="48"/>
      <c r="IQI170" s="48"/>
      <c r="IQJ170" s="48"/>
      <c r="IQK170" s="48"/>
      <c r="IQL170" s="48"/>
      <c r="IQM170" s="48"/>
      <c r="IQN170" s="48"/>
      <c r="IQO170" s="48"/>
      <c r="IQP170" s="48"/>
      <c r="IQQ170" s="48"/>
      <c r="IQR170" s="48"/>
      <c r="IQS170" s="48"/>
      <c r="IQT170" s="48"/>
      <c r="IQU170" s="48"/>
      <c r="IQV170" s="48"/>
      <c r="IQW170" s="48"/>
      <c r="IQX170" s="48"/>
      <c r="IQY170" s="48"/>
      <c r="IQZ170" s="48"/>
      <c r="IRA170" s="48"/>
      <c r="IRB170" s="48"/>
      <c r="IRC170" s="48"/>
      <c r="IRD170" s="48"/>
      <c r="IRE170" s="48"/>
      <c r="IRF170" s="48"/>
      <c r="IRG170" s="48"/>
      <c r="IRH170" s="48"/>
      <c r="IRI170" s="48"/>
      <c r="IRJ170" s="48"/>
      <c r="IRK170" s="48"/>
      <c r="IRL170" s="48"/>
      <c r="IRM170" s="48"/>
      <c r="IRN170" s="48"/>
      <c r="IRO170" s="48"/>
      <c r="IRP170" s="48"/>
      <c r="IRQ170" s="48"/>
      <c r="IRR170" s="48"/>
      <c r="IRS170" s="48"/>
      <c r="IRT170" s="48"/>
      <c r="IRU170" s="48"/>
      <c r="IRV170" s="48"/>
      <c r="IRW170" s="48"/>
      <c r="IRX170" s="48"/>
      <c r="IRY170" s="48"/>
      <c r="IRZ170" s="48"/>
      <c r="ISA170" s="48"/>
      <c r="ISB170" s="48"/>
      <c r="ISC170" s="48"/>
      <c r="ISD170" s="48"/>
      <c r="ISE170" s="48"/>
      <c r="ISF170" s="48"/>
      <c r="ISG170" s="48"/>
      <c r="ISH170" s="48"/>
      <c r="ISI170" s="48"/>
      <c r="ISJ170" s="48"/>
      <c r="ISK170" s="48"/>
      <c r="ISL170" s="48"/>
      <c r="ISM170" s="48"/>
      <c r="ISN170" s="48"/>
      <c r="ISO170" s="48"/>
      <c r="ISP170" s="48"/>
      <c r="ISQ170" s="48"/>
      <c r="ISR170" s="48"/>
      <c r="ISS170" s="48"/>
      <c r="IST170" s="48"/>
      <c r="ISU170" s="48"/>
      <c r="ISV170" s="48"/>
      <c r="ISW170" s="48"/>
      <c r="ISX170" s="48"/>
      <c r="ISY170" s="48"/>
      <c r="ISZ170" s="48"/>
      <c r="ITA170" s="48"/>
      <c r="ITB170" s="48"/>
      <c r="ITC170" s="48"/>
      <c r="ITD170" s="48"/>
      <c r="ITE170" s="48"/>
      <c r="ITF170" s="48"/>
      <c r="ITG170" s="48"/>
      <c r="ITH170" s="48"/>
      <c r="ITI170" s="48"/>
      <c r="ITJ170" s="48"/>
      <c r="ITK170" s="48"/>
      <c r="ITL170" s="48"/>
      <c r="ITM170" s="48"/>
      <c r="ITN170" s="48"/>
      <c r="ITO170" s="48"/>
      <c r="ITP170" s="48"/>
      <c r="ITQ170" s="48"/>
      <c r="ITR170" s="48"/>
      <c r="ITS170" s="48"/>
      <c r="ITT170" s="48"/>
      <c r="ITU170" s="48"/>
      <c r="ITV170" s="48"/>
      <c r="ITW170" s="48"/>
      <c r="ITX170" s="48"/>
      <c r="ITY170" s="48"/>
      <c r="ITZ170" s="48"/>
      <c r="IUA170" s="48"/>
      <c r="IUB170" s="48"/>
      <c r="IUC170" s="48"/>
      <c r="IUD170" s="48"/>
      <c r="IUE170" s="48"/>
      <c r="IUF170" s="48"/>
      <c r="IUG170" s="48"/>
      <c r="IUH170" s="48"/>
      <c r="IUI170" s="48"/>
      <c r="IUJ170" s="48"/>
      <c r="IUK170" s="48"/>
      <c r="IUL170" s="48"/>
      <c r="IUM170" s="48"/>
      <c r="IUN170" s="48"/>
      <c r="IUO170" s="48"/>
      <c r="IUP170" s="48"/>
      <c r="IUQ170" s="48"/>
      <c r="IUR170" s="48"/>
      <c r="IUS170" s="48"/>
      <c r="IUT170" s="48"/>
      <c r="IUU170" s="48"/>
      <c r="IUV170" s="48"/>
      <c r="IUW170" s="48"/>
      <c r="IUX170" s="48"/>
      <c r="IUY170" s="48"/>
      <c r="IUZ170" s="48"/>
      <c r="IVA170" s="48"/>
      <c r="IVB170" s="48"/>
      <c r="IVC170" s="48"/>
      <c r="IVD170" s="48"/>
      <c r="IVE170" s="48"/>
      <c r="IVF170" s="48"/>
      <c r="IVG170" s="48"/>
      <c r="IVH170" s="48"/>
      <c r="IVI170" s="48"/>
      <c r="IVJ170" s="48"/>
      <c r="IVK170" s="48"/>
      <c r="IVL170" s="48"/>
      <c r="IVM170" s="48"/>
      <c r="IVN170" s="48"/>
      <c r="IVO170" s="48"/>
      <c r="IVP170" s="48"/>
      <c r="IVQ170" s="48"/>
      <c r="IVR170" s="48"/>
      <c r="IVS170" s="48"/>
      <c r="IVT170" s="48"/>
      <c r="IVU170" s="48"/>
      <c r="IVV170" s="48"/>
      <c r="IVW170" s="48"/>
      <c r="IVX170" s="48"/>
      <c r="IVY170" s="48"/>
      <c r="IVZ170" s="48"/>
      <c r="IWA170" s="48"/>
      <c r="IWB170" s="48"/>
      <c r="IWC170" s="48"/>
      <c r="IWD170" s="48"/>
      <c r="IWE170" s="48"/>
      <c r="IWF170" s="48"/>
      <c r="IWG170" s="48"/>
      <c r="IWH170" s="48"/>
      <c r="IWI170" s="48"/>
      <c r="IWJ170" s="48"/>
      <c r="IWK170" s="48"/>
      <c r="IWL170" s="48"/>
      <c r="IWM170" s="48"/>
      <c r="IWN170" s="48"/>
      <c r="IWO170" s="48"/>
      <c r="IWP170" s="48"/>
      <c r="IWQ170" s="48"/>
      <c r="IWR170" s="48"/>
      <c r="IWS170" s="48"/>
      <c r="IWT170" s="48"/>
      <c r="IWU170" s="48"/>
      <c r="IWV170" s="48"/>
      <c r="IWW170" s="48"/>
      <c r="IWX170" s="48"/>
      <c r="IWY170" s="48"/>
      <c r="IWZ170" s="48"/>
      <c r="IXA170" s="48"/>
      <c r="IXB170" s="48"/>
      <c r="IXC170" s="48"/>
      <c r="IXD170" s="48"/>
      <c r="IXE170" s="48"/>
      <c r="IXF170" s="48"/>
      <c r="IXG170" s="48"/>
      <c r="IXH170" s="48"/>
      <c r="IXI170" s="48"/>
      <c r="IXJ170" s="48"/>
      <c r="IXK170" s="48"/>
      <c r="IXL170" s="48"/>
      <c r="IXM170" s="48"/>
      <c r="IXN170" s="48"/>
      <c r="IXO170" s="48"/>
      <c r="IXP170" s="48"/>
      <c r="IXQ170" s="48"/>
      <c r="IXR170" s="48"/>
      <c r="IXS170" s="48"/>
      <c r="IXT170" s="48"/>
      <c r="IXU170" s="48"/>
      <c r="IXV170" s="48"/>
      <c r="IXW170" s="48"/>
      <c r="IXX170" s="48"/>
      <c r="IXY170" s="48"/>
      <c r="IXZ170" s="48"/>
      <c r="IYA170" s="48"/>
      <c r="IYB170" s="48"/>
      <c r="IYC170" s="48"/>
      <c r="IYD170" s="48"/>
      <c r="IYE170" s="48"/>
      <c r="IYF170" s="48"/>
      <c r="IYG170" s="48"/>
      <c r="IYH170" s="48"/>
      <c r="IYI170" s="48"/>
      <c r="IYJ170" s="48"/>
      <c r="IYK170" s="48"/>
      <c r="IYL170" s="48"/>
      <c r="IYM170" s="48"/>
      <c r="IYN170" s="48"/>
      <c r="IYO170" s="48"/>
      <c r="IYP170" s="48"/>
      <c r="IYQ170" s="48"/>
      <c r="IYR170" s="48"/>
      <c r="IYS170" s="48"/>
      <c r="IYT170" s="48"/>
      <c r="IYU170" s="48"/>
      <c r="IYV170" s="48"/>
      <c r="IYW170" s="48"/>
      <c r="IYX170" s="48"/>
      <c r="IYY170" s="48"/>
      <c r="IYZ170" s="48"/>
      <c r="IZA170" s="48"/>
      <c r="IZB170" s="48"/>
      <c r="IZC170" s="48"/>
      <c r="IZD170" s="48"/>
      <c r="IZE170" s="48"/>
      <c r="IZF170" s="48"/>
      <c r="IZG170" s="48"/>
      <c r="IZH170" s="48"/>
      <c r="IZI170" s="48"/>
      <c r="IZJ170" s="48"/>
      <c r="IZK170" s="48"/>
      <c r="IZL170" s="48"/>
      <c r="IZM170" s="48"/>
      <c r="IZN170" s="48"/>
      <c r="IZO170" s="48"/>
      <c r="IZP170" s="48"/>
      <c r="IZQ170" s="48"/>
      <c r="IZR170" s="48"/>
      <c r="IZS170" s="48"/>
      <c r="IZT170" s="48"/>
      <c r="IZU170" s="48"/>
      <c r="IZV170" s="48"/>
      <c r="IZW170" s="48"/>
      <c r="IZX170" s="48"/>
      <c r="IZY170" s="48"/>
      <c r="IZZ170" s="48"/>
      <c r="JAA170" s="48"/>
      <c r="JAB170" s="48"/>
      <c r="JAC170" s="48"/>
      <c r="JAD170" s="48"/>
      <c r="JAE170" s="48"/>
      <c r="JAF170" s="48"/>
      <c r="JAG170" s="48"/>
      <c r="JAH170" s="48"/>
      <c r="JAI170" s="48"/>
      <c r="JAJ170" s="48"/>
      <c r="JAK170" s="48"/>
      <c r="JAL170" s="48"/>
      <c r="JAM170" s="48"/>
      <c r="JAN170" s="48"/>
      <c r="JAO170" s="48"/>
      <c r="JAP170" s="48"/>
      <c r="JAQ170" s="48"/>
      <c r="JAR170" s="48"/>
      <c r="JAS170" s="48"/>
      <c r="JAT170" s="48"/>
      <c r="JAU170" s="48"/>
      <c r="JAV170" s="48"/>
      <c r="JAW170" s="48"/>
      <c r="JAX170" s="48"/>
      <c r="JAY170" s="48"/>
      <c r="JAZ170" s="48"/>
      <c r="JBA170" s="48"/>
      <c r="JBB170" s="48"/>
      <c r="JBC170" s="48"/>
      <c r="JBD170" s="48"/>
      <c r="JBE170" s="48"/>
      <c r="JBF170" s="48"/>
      <c r="JBG170" s="48"/>
      <c r="JBH170" s="48"/>
      <c r="JBI170" s="48"/>
      <c r="JBJ170" s="48"/>
      <c r="JBK170" s="48"/>
      <c r="JBL170" s="48"/>
      <c r="JBM170" s="48"/>
      <c r="JBN170" s="48"/>
      <c r="JBO170" s="48"/>
      <c r="JBP170" s="48"/>
      <c r="JBQ170" s="48"/>
      <c r="JBR170" s="48"/>
      <c r="JBS170" s="48"/>
      <c r="JBT170" s="48"/>
      <c r="JBU170" s="48"/>
      <c r="JBV170" s="48"/>
      <c r="JBW170" s="48"/>
      <c r="JBX170" s="48"/>
      <c r="JBY170" s="48"/>
      <c r="JBZ170" s="48"/>
      <c r="JCA170" s="48"/>
      <c r="JCB170" s="48"/>
      <c r="JCC170" s="48"/>
      <c r="JCD170" s="48"/>
      <c r="JCE170" s="48"/>
      <c r="JCF170" s="48"/>
      <c r="JCG170" s="48"/>
      <c r="JCH170" s="48"/>
      <c r="JCI170" s="48"/>
      <c r="JCJ170" s="48"/>
      <c r="JCK170" s="48"/>
      <c r="JCL170" s="48"/>
      <c r="JCM170" s="48"/>
      <c r="JCN170" s="48"/>
      <c r="JCO170" s="48"/>
      <c r="JCP170" s="48"/>
      <c r="JCQ170" s="48"/>
      <c r="JCR170" s="48"/>
      <c r="JCS170" s="48"/>
      <c r="JCT170" s="48"/>
      <c r="JCU170" s="48"/>
      <c r="JCV170" s="48"/>
      <c r="JCW170" s="48"/>
      <c r="JCX170" s="48"/>
      <c r="JCY170" s="48"/>
      <c r="JCZ170" s="48"/>
      <c r="JDA170" s="48"/>
      <c r="JDB170" s="48"/>
      <c r="JDC170" s="48"/>
      <c r="JDD170" s="48"/>
      <c r="JDE170" s="48"/>
      <c r="JDF170" s="48"/>
      <c r="JDG170" s="48"/>
      <c r="JDH170" s="48"/>
      <c r="JDI170" s="48"/>
      <c r="JDJ170" s="48"/>
      <c r="JDK170" s="48"/>
      <c r="JDL170" s="48"/>
      <c r="JDM170" s="48"/>
      <c r="JDN170" s="48"/>
      <c r="JDO170" s="48"/>
      <c r="JDP170" s="48"/>
      <c r="JDQ170" s="48"/>
      <c r="JDR170" s="48"/>
      <c r="JDS170" s="48"/>
      <c r="JDT170" s="48"/>
      <c r="JDU170" s="48"/>
      <c r="JDV170" s="48"/>
      <c r="JDW170" s="48"/>
      <c r="JDX170" s="48"/>
      <c r="JDY170" s="48"/>
      <c r="JDZ170" s="48"/>
      <c r="JEA170" s="48"/>
      <c r="JEB170" s="48"/>
      <c r="JEC170" s="48"/>
      <c r="JED170" s="48"/>
      <c r="JEE170" s="48"/>
      <c r="JEF170" s="48"/>
      <c r="JEG170" s="48"/>
      <c r="JEH170" s="48"/>
      <c r="JEI170" s="48"/>
      <c r="JEJ170" s="48"/>
      <c r="JEK170" s="48"/>
      <c r="JEL170" s="48"/>
      <c r="JEM170" s="48"/>
      <c r="JEN170" s="48"/>
      <c r="JEO170" s="48"/>
      <c r="JEP170" s="48"/>
      <c r="JEQ170" s="48"/>
      <c r="JER170" s="48"/>
      <c r="JES170" s="48"/>
      <c r="JET170" s="48"/>
      <c r="JEU170" s="48"/>
      <c r="JEV170" s="48"/>
      <c r="JEW170" s="48"/>
      <c r="JEX170" s="48"/>
      <c r="JEY170" s="48"/>
      <c r="JEZ170" s="48"/>
      <c r="JFA170" s="48"/>
      <c r="JFB170" s="48"/>
      <c r="JFC170" s="48"/>
      <c r="JFD170" s="48"/>
      <c r="JFE170" s="48"/>
      <c r="JFF170" s="48"/>
      <c r="JFG170" s="48"/>
      <c r="JFH170" s="48"/>
      <c r="JFI170" s="48"/>
      <c r="JFJ170" s="48"/>
      <c r="JFK170" s="48"/>
      <c r="JFL170" s="48"/>
      <c r="JFM170" s="48"/>
      <c r="JFN170" s="48"/>
      <c r="JFO170" s="48"/>
      <c r="JFP170" s="48"/>
      <c r="JFQ170" s="48"/>
      <c r="JFR170" s="48"/>
      <c r="JFS170" s="48"/>
      <c r="JFT170" s="48"/>
      <c r="JFU170" s="48"/>
      <c r="JFV170" s="48"/>
      <c r="JFW170" s="48"/>
      <c r="JFX170" s="48"/>
      <c r="JFY170" s="48"/>
      <c r="JFZ170" s="48"/>
      <c r="JGA170" s="48"/>
      <c r="JGB170" s="48"/>
      <c r="JGC170" s="48"/>
      <c r="JGD170" s="48"/>
      <c r="JGE170" s="48"/>
      <c r="JGF170" s="48"/>
      <c r="JGG170" s="48"/>
      <c r="JGH170" s="48"/>
      <c r="JGI170" s="48"/>
      <c r="JGJ170" s="48"/>
      <c r="JGK170" s="48"/>
      <c r="JGL170" s="48"/>
      <c r="JGM170" s="48"/>
      <c r="JGN170" s="48"/>
      <c r="JGO170" s="48"/>
      <c r="JGP170" s="48"/>
      <c r="JGQ170" s="48"/>
      <c r="JGR170" s="48"/>
      <c r="JGS170" s="48"/>
      <c r="JGT170" s="48"/>
      <c r="JGU170" s="48"/>
      <c r="JGV170" s="48"/>
      <c r="JGW170" s="48"/>
      <c r="JGX170" s="48"/>
      <c r="JGY170" s="48"/>
      <c r="JGZ170" s="48"/>
      <c r="JHA170" s="48"/>
      <c r="JHB170" s="48"/>
      <c r="JHC170" s="48"/>
      <c r="JHD170" s="48"/>
      <c r="JHE170" s="48"/>
      <c r="JHF170" s="48"/>
      <c r="JHG170" s="48"/>
      <c r="JHH170" s="48"/>
      <c r="JHI170" s="48"/>
      <c r="JHJ170" s="48"/>
      <c r="JHK170" s="48"/>
      <c r="JHL170" s="48"/>
      <c r="JHM170" s="48"/>
      <c r="JHN170" s="48"/>
      <c r="JHO170" s="48"/>
      <c r="JHP170" s="48"/>
      <c r="JHQ170" s="48"/>
      <c r="JHR170" s="48"/>
      <c r="JHS170" s="48"/>
      <c r="JHT170" s="48"/>
      <c r="JHU170" s="48"/>
      <c r="JHV170" s="48"/>
      <c r="JHW170" s="48"/>
      <c r="JHX170" s="48"/>
      <c r="JHY170" s="48"/>
      <c r="JHZ170" s="48"/>
      <c r="JIA170" s="48"/>
      <c r="JIB170" s="48"/>
      <c r="JIC170" s="48"/>
      <c r="JID170" s="48"/>
      <c r="JIE170" s="48"/>
      <c r="JIF170" s="48"/>
      <c r="JIG170" s="48"/>
      <c r="JIH170" s="48"/>
      <c r="JII170" s="48"/>
      <c r="JIJ170" s="48"/>
      <c r="JIK170" s="48"/>
      <c r="JIL170" s="48"/>
      <c r="JIM170" s="48"/>
      <c r="JIN170" s="48"/>
      <c r="JIO170" s="48"/>
      <c r="JIP170" s="48"/>
      <c r="JIQ170" s="48"/>
      <c r="JIR170" s="48"/>
      <c r="JIS170" s="48"/>
      <c r="JIT170" s="48"/>
      <c r="JIU170" s="48"/>
      <c r="JIV170" s="48"/>
      <c r="JIW170" s="48"/>
      <c r="JIX170" s="48"/>
      <c r="JIY170" s="48"/>
      <c r="JIZ170" s="48"/>
      <c r="JJA170" s="48"/>
      <c r="JJB170" s="48"/>
      <c r="JJC170" s="48"/>
      <c r="JJD170" s="48"/>
      <c r="JJE170" s="48"/>
      <c r="JJF170" s="48"/>
      <c r="JJG170" s="48"/>
      <c r="JJH170" s="48"/>
      <c r="JJI170" s="48"/>
      <c r="JJJ170" s="48"/>
      <c r="JJK170" s="48"/>
      <c r="JJL170" s="48"/>
      <c r="JJM170" s="48"/>
      <c r="JJN170" s="48"/>
      <c r="JJO170" s="48"/>
      <c r="JJP170" s="48"/>
      <c r="JJQ170" s="48"/>
      <c r="JJR170" s="48"/>
      <c r="JJS170" s="48"/>
      <c r="JJT170" s="48"/>
      <c r="JJU170" s="48"/>
      <c r="JJV170" s="48"/>
      <c r="JJW170" s="48"/>
      <c r="JJX170" s="48"/>
      <c r="JJY170" s="48"/>
      <c r="JJZ170" s="48"/>
      <c r="JKA170" s="48"/>
      <c r="JKB170" s="48"/>
      <c r="JKC170" s="48"/>
      <c r="JKD170" s="48"/>
      <c r="JKE170" s="48"/>
      <c r="JKF170" s="48"/>
      <c r="JKG170" s="48"/>
      <c r="JKH170" s="48"/>
      <c r="JKI170" s="48"/>
      <c r="JKJ170" s="48"/>
      <c r="JKK170" s="48"/>
      <c r="JKL170" s="48"/>
      <c r="JKM170" s="48"/>
      <c r="JKN170" s="48"/>
      <c r="JKO170" s="48"/>
      <c r="JKP170" s="48"/>
      <c r="JKQ170" s="48"/>
      <c r="JKR170" s="48"/>
      <c r="JKS170" s="48"/>
      <c r="JKT170" s="48"/>
      <c r="JKU170" s="48"/>
      <c r="JKV170" s="48"/>
      <c r="JKW170" s="48"/>
      <c r="JKX170" s="48"/>
      <c r="JKY170" s="48"/>
      <c r="JKZ170" s="48"/>
      <c r="JLA170" s="48"/>
      <c r="JLB170" s="48"/>
      <c r="JLC170" s="48"/>
      <c r="JLD170" s="48"/>
      <c r="JLE170" s="48"/>
      <c r="JLF170" s="48"/>
      <c r="JLG170" s="48"/>
      <c r="JLH170" s="48"/>
      <c r="JLI170" s="48"/>
      <c r="JLJ170" s="48"/>
      <c r="JLK170" s="48"/>
      <c r="JLL170" s="48"/>
      <c r="JLM170" s="48"/>
      <c r="JLN170" s="48"/>
      <c r="JLO170" s="48"/>
      <c r="JLP170" s="48"/>
      <c r="JLQ170" s="48"/>
      <c r="JLR170" s="48"/>
      <c r="JLS170" s="48"/>
      <c r="JLT170" s="48"/>
      <c r="JLU170" s="48"/>
      <c r="JLV170" s="48"/>
      <c r="JLW170" s="48"/>
      <c r="JLX170" s="48"/>
      <c r="JLY170" s="48"/>
      <c r="JLZ170" s="48"/>
      <c r="JMA170" s="48"/>
      <c r="JMB170" s="48"/>
      <c r="JMC170" s="48"/>
      <c r="JMD170" s="48"/>
      <c r="JME170" s="48"/>
      <c r="JMF170" s="48"/>
      <c r="JMG170" s="48"/>
      <c r="JMH170" s="48"/>
      <c r="JMI170" s="48"/>
      <c r="JMJ170" s="48"/>
      <c r="JMK170" s="48"/>
      <c r="JML170" s="48"/>
      <c r="JMM170" s="48"/>
      <c r="JMN170" s="48"/>
      <c r="JMO170" s="48"/>
      <c r="JMP170" s="48"/>
      <c r="JMQ170" s="48"/>
      <c r="JMR170" s="48"/>
      <c r="JMS170" s="48"/>
      <c r="JMT170" s="48"/>
      <c r="JMU170" s="48"/>
      <c r="JMV170" s="48"/>
      <c r="JMW170" s="48"/>
      <c r="JMX170" s="48"/>
      <c r="JMY170" s="48"/>
      <c r="JMZ170" s="48"/>
      <c r="JNA170" s="48"/>
      <c r="JNB170" s="48"/>
      <c r="JNC170" s="48"/>
      <c r="JND170" s="48"/>
      <c r="JNE170" s="48"/>
      <c r="JNF170" s="48"/>
      <c r="JNG170" s="48"/>
      <c r="JNH170" s="48"/>
      <c r="JNI170" s="48"/>
      <c r="JNJ170" s="48"/>
      <c r="JNK170" s="48"/>
      <c r="JNL170" s="48"/>
      <c r="JNM170" s="48"/>
      <c r="JNN170" s="48"/>
      <c r="JNO170" s="48"/>
      <c r="JNP170" s="48"/>
      <c r="JNQ170" s="48"/>
      <c r="JNR170" s="48"/>
      <c r="JNS170" s="48"/>
      <c r="JNT170" s="48"/>
      <c r="JNU170" s="48"/>
      <c r="JNV170" s="48"/>
      <c r="JNW170" s="48"/>
      <c r="JNX170" s="48"/>
      <c r="JNY170" s="48"/>
      <c r="JNZ170" s="48"/>
      <c r="JOA170" s="48"/>
      <c r="JOB170" s="48"/>
      <c r="JOC170" s="48"/>
      <c r="JOD170" s="48"/>
      <c r="JOE170" s="48"/>
      <c r="JOF170" s="48"/>
      <c r="JOG170" s="48"/>
      <c r="JOH170" s="48"/>
      <c r="JOI170" s="48"/>
      <c r="JOJ170" s="48"/>
      <c r="JOK170" s="48"/>
      <c r="JOL170" s="48"/>
      <c r="JOM170" s="48"/>
      <c r="JON170" s="48"/>
      <c r="JOO170" s="48"/>
      <c r="JOP170" s="48"/>
      <c r="JOQ170" s="48"/>
      <c r="JOR170" s="48"/>
      <c r="JOS170" s="48"/>
      <c r="JOT170" s="48"/>
      <c r="JOU170" s="48"/>
      <c r="JOV170" s="48"/>
      <c r="JOW170" s="48"/>
      <c r="JOX170" s="48"/>
      <c r="JOY170" s="48"/>
      <c r="JOZ170" s="48"/>
      <c r="JPA170" s="48"/>
      <c r="JPB170" s="48"/>
      <c r="JPC170" s="48"/>
      <c r="JPD170" s="48"/>
      <c r="JPE170" s="48"/>
      <c r="JPF170" s="48"/>
      <c r="JPG170" s="48"/>
      <c r="JPH170" s="48"/>
      <c r="JPI170" s="48"/>
      <c r="JPJ170" s="48"/>
      <c r="JPK170" s="48"/>
      <c r="JPL170" s="48"/>
      <c r="JPM170" s="48"/>
      <c r="JPN170" s="48"/>
      <c r="JPO170" s="48"/>
      <c r="JPP170" s="48"/>
      <c r="JPQ170" s="48"/>
      <c r="JPR170" s="48"/>
      <c r="JPS170" s="48"/>
      <c r="JPT170" s="48"/>
      <c r="JPU170" s="48"/>
      <c r="JPV170" s="48"/>
      <c r="JPW170" s="48"/>
      <c r="JPX170" s="48"/>
      <c r="JPY170" s="48"/>
      <c r="JPZ170" s="48"/>
      <c r="JQA170" s="48"/>
      <c r="JQB170" s="48"/>
      <c r="JQC170" s="48"/>
      <c r="JQD170" s="48"/>
      <c r="JQE170" s="48"/>
      <c r="JQF170" s="48"/>
      <c r="JQG170" s="48"/>
      <c r="JQH170" s="48"/>
      <c r="JQI170" s="48"/>
      <c r="JQJ170" s="48"/>
      <c r="JQK170" s="48"/>
      <c r="JQL170" s="48"/>
      <c r="JQM170" s="48"/>
      <c r="JQN170" s="48"/>
      <c r="JQO170" s="48"/>
      <c r="JQP170" s="48"/>
      <c r="JQQ170" s="48"/>
      <c r="JQR170" s="48"/>
      <c r="JQS170" s="48"/>
      <c r="JQT170" s="48"/>
      <c r="JQU170" s="48"/>
      <c r="JQV170" s="48"/>
      <c r="JQW170" s="48"/>
      <c r="JQX170" s="48"/>
      <c r="JQY170" s="48"/>
      <c r="JQZ170" s="48"/>
      <c r="JRA170" s="48"/>
      <c r="JRB170" s="48"/>
      <c r="JRC170" s="48"/>
      <c r="JRD170" s="48"/>
      <c r="JRE170" s="48"/>
      <c r="JRF170" s="48"/>
      <c r="JRG170" s="48"/>
      <c r="JRH170" s="48"/>
      <c r="JRI170" s="48"/>
      <c r="JRJ170" s="48"/>
      <c r="JRK170" s="48"/>
      <c r="JRL170" s="48"/>
      <c r="JRM170" s="48"/>
      <c r="JRN170" s="48"/>
      <c r="JRO170" s="48"/>
      <c r="JRP170" s="48"/>
      <c r="JRQ170" s="48"/>
      <c r="JRR170" s="48"/>
      <c r="JRS170" s="48"/>
      <c r="JRT170" s="48"/>
      <c r="JRU170" s="48"/>
      <c r="JRV170" s="48"/>
      <c r="JRW170" s="48"/>
      <c r="JRX170" s="48"/>
      <c r="JRY170" s="48"/>
      <c r="JRZ170" s="48"/>
      <c r="JSA170" s="48"/>
      <c r="JSB170" s="48"/>
      <c r="JSC170" s="48"/>
      <c r="JSD170" s="48"/>
      <c r="JSE170" s="48"/>
      <c r="JSF170" s="48"/>
      <c r="JSG170" s="48"/>
      <c r="JSH170" s="48"/>
      <c r="JSI170" s="48"/>
      <c r="JSJ170" s="48"/>
      <c r="JSK170" s="48"/>
      <c r="JSL170" s="48"/>
      <c r="JSM170" s="48"/>
      <c r="JSN170" s="48"/>
      <c r="JSO170" s="48"/>
      <c r="JSP170" s="48"/>
      <c r="JSQ170" s="48"/>
      <c r="JSR170" s="48"/>
      <c r="JSS170" s="48"/>
      <c r="JST170" s="48"/>
      <c r="JSU170" s="48"/>
      <c r="JSV170" s="48"/>
      <c r="JSW170" s="48"/>
      <c r="JSX170" s="48"/>
      <c r="JSY170" s="48"/>
      <c r="JSZ170" s="48"/>
      <c r="JTA170" s="48"/>
      <c r="JTB170" s="48"/>
      <c r="JTC170" s="48"/>
      <c r="JTD170" s="48"/>
      <c r="JTE170" s="48"/>
      <c r="JTF170" s="48"/>
      <c r="JTG170" s="48"/>
      <c r="JTH170" s="48"/>
      <c r="JTI170" s="48"/>
      <c r="JTJ170" s="48"/>
      <c r="JTK170" s="48"/>
      <c r="JTL170" s="48"/>
      <c r="JTM170" s="48"/>
      <c r="JTN170" s="48"/>
      <c r="JTO170" s="48"/>
      <c r="JTP170" s="48"/>
      <c r="JTQ170" s="48"/>
      <c r="JTR170" s="48"/>
      <c r="JTS170" s="48"/>
      <c r="JTT170" s="48"/>
      <c r="JTU170" s="48"/>
      <c r="JTV170" s="48"/>
      <c r="JTW170" s="48"/>
      <c r="JTX170" s="48"/>
      <c r="JTY170" s="48"/>
      <c r="JTZ170" s="48"/>
      <c r="JUA170" s="48"/>
      <c r="JUB170" s="48"/>
      <c r="JUC170" s="48"/>
      <c r="JUD170" s="48"/>
      <c r="JUE170" s="48"/>
      <c r="JUF170" s="48"/>
      <c r="JUG170" s="48"/>
      <c r="JUH170" s="48"/>
      <c r="JUI170" s="48"/>
      <c r="JUJ170" s="48"/>
      <c r="JUK170" s="48"/>
      <c r="JUL170" s="48"/>
      <c r="JUM170" s="48"/>
      <c r="JUN170" s="48"/>
      <c r="JUO170" s="48"/>
      <c r="JUP170" s="48"/>
      <c r="JUQ170" s="48"/>
      <c r="JUR170" s="48"/>
      <c r="JUS170" s="48"/>
      <c r="JUT170" s="48"/>
      <c r="JUU170" s="48"/>
      <c r="JUV170" s="48"/>
      <c r="JUW170" s="48"/>
      <c r="JUX170" s="48"/>
      <c r="JUY170" s="48"/>
      <c r="JUZ170" s="48"/>
      <c r="JVA170" s="48"/>
      <c r="JVB170" s="48"/>
      <c r="JVC170" s="48"/>
      <c r="JVD170" s="48"/>
      <c r="JVE170" s="48"/>
      <c r="JVF170" s="48"/>
      <c r="JVG170" s="48"/>
      <c r="JVH170" s="48"/>
      <c r="JVI170" s="48"/>
      <c r="JVJ170" s="48"/>
      <c r="JVK170" s="48"/>
      <c r="JVL170" s="48"/>
      <c r="JVM170" s="48"/>
      <c r="JVN170" s="48"/>
      <c r="JVO170" s="48"/>
      <c r="JVP170" s="48"/>
      <c r="JVQ170" s="48"/>
      <c r="JVR170" s="48"/>
      <c r="JVS170" s="48"/>
      <c r="JVT170" s="48"/>
      <c r="JVU170" s="48"/>
      <c r="JVV170" s="48"/>
      <c r="JVW170" s="48"/>
      <c r="JVX170" s="48"/>
      <c r="JVY170" s="48"/>
      <c r="JVZ170" s="48"/>
      <c r="JWA170" s="48"/>
      <c r="JWB170" s="48"/>
      <c r="JWC170" s="48"/>
      <c r="JWD170" s="48"/>
      <c r="JWE170" s="48"/>
      <c r="JWF170" s="48"/>
      <c r="JWG170" s="48"/>
      <c r="JWH170" s="48"/>
      <c r="JWI170" s="48"/>
      <c r="JWJ170" s="48"/>
      <c r="JWK170" s="48"/>
      <c r="JWL170" s="48"/>
      <c r="JWM170" s="48"/>
      <c r="JWN170" s="48"/>
      <c r="JWO170" s="48"/>
      <c r="JWP170" s="48"/>
      <c r="JWQ170" s="48"/>
      <c r="JWR170" s="48"/>
      <c r="JWS170" s="48"/>
      <c r="JWT170" s="48"/>
      <c r="JWU170" s="48"/>
      <c r="JWV170" s="48"/>
      <c r="JWW170" s="48"/>
      <c r="JWX170" s="48"/>
      <c r="JWY170" s="48"/>
      <c r="JWZ170" s="48"/>
      <c r="JXA170" s="48"/>
      <c r="JXB170" s="48"/>
      <c r="JXC170" s="48"/>
      <c r="JXD170" s="48"/>
      <c r="JXE170" s="48"/>
      <c r="JXF170" s="48"/>
      <c r="JXG170" s="48"/>
      <c r="JXH170" s="48"/>
      <c r="JXI170" s="48"/>
      <c r="JXJ170" s="48"/>
      <c r="JXK170" s="48"/>
      <c r="JXL170" s="48"/>
      <c r="JXM170" s="48"/>
      <c r="JXN170" s="48"/>
      <c r="JXO170" s="48"/>
      <c r="JXP170" s="48"/>
      <c r="JXQ170" s="48"/>
      <c r="JXR170" s="48"/>
      <c r="JXS170" s="48"/>
      <c r="JXT170" s="48"/>
      <c r="JXU170" s="48"/>
      <c r="JXV170" s="48"/>
      <c r="JXW170" s="48"/>
      <c r="JXX170" s="48"/>
      <c r="JXY170" s="48"/>
      <c r="JXZ170" s="48"/>
      <c r="JYA170" s="48"/>
      <c r="JYB170" s="48"/>
      <c r="JYC170" s="48"/>
      <c r="JYD170" s="48"/>
      <c r="JYE170" s="48"/>
      <c r="JYF170" s="48"/>
      <c r="JYG170" s="48"/>
      <c r="JYH170" s="48"/>
      <c r="JYI170" s="48"/>
      <c r="JYJ170" s="48"/>
      <c r="JYK170" s="48"/>
      <c r="JYL170" s="48"/>
      <c r="JYM170" s="48"/>
      <c r="JYN170" s="48"/>
      <c r="JYO170" s="48"/>
      <c r="JYP170" s="48"/>
      <c r="JYQ170" s="48"/>
      <c r="JYR170" s="48"/>
      <c r="JYS170" s="48"/>
      <c r="JYT170" s="48"/>
      <c r="JYU170" s="48"/>
      <c r="JYV170" s="48"/>
      <c r="JYW170" s="48"/>
      <c r="JYX170" s="48"/>
      <c r="JYY170" s="48"/>
      <c r="JYZ170" s="48"/>
      <c r="JZA170" s="48"/>
      <c r="JZB170" s="48"/>
      <c r="JZC170" s="48"/>
      <c r="JZD170" s="48"/>
      <c r="JZE170" s="48"/>
      <c r="JZF170" s="48"/>
      <c r="JZG170" s="48"/>
      <c r="JZH170" s="48"/>
      <c r="JZI170" s="48"/>
      <c r="JZJ170" s="48"/>
      <c r="JZK170" s="48"/>
      <c r="JZL170" s="48"/>
      <c r="JZM170" s="48"/>
      <c r="JZN170" s="48"/>
      <c r="JZO170" s="48"/>
      <c r="JZP170" s="48"/>
      <c r="JZQ170" s="48"/>
      <c r="JZR170" s="48"/>
      <c r="JZS170" s="48"/>
      <c r="JZT170" s="48"/>
      <c r="JZU170" s="48"/>
      <c r="JZV170" s="48"/>
      <c r="JZW170" s="48"/>
      <c r="JZX170" s="48"/>
      <c r="JZY170" s="48"/>
      <c r="JZZ170" s="48"/>
      <c r="KAA170" s="48"/>
      <c r="KAB170" s="48"/>
      <c r="KAC170" s="48"/>
      <c r="KAD170" s="48"/>
      <c r="KAE170" s="48"/>
      <c r="KAF170" s="48"/>
      <c r="KAG170" s="48"/>
      <c r="KAH170" s="48"/>
      <c r="KAI170" s="48"/>
      <c r="KAJ170" s="48"/>
      <c r="KAK170" s="48"/>
      <c r="KAL170" s="48"/>
      <c r="KAM170" s="48"/>
      <c r="KAN170" s="48"/>
      <c r="KAO170" s="48"/>
      <c r="KAP170" s="48"/>
      <c r="KAQ170" s="48"/>
      <c r="KAR170" s="48"/>
      <c r="KAS170" s="48"/>
      <c r="KAT170" s="48"/>
      <c r="KAU170" s="48"/>
      <c r="KAV170" s="48"/>
      <c r="KAW170" s="48"/>
      <c r="KAX170" s="48"/>
      <c r="KAY170" s="48"/>
      <c r="KAZ170" s="48"/>
      <c r="KBA170" s="48"/>
      <c r="KBB170" s="48"/>
      <c r="KBC170" s="48"/>
      <c r="KBD170" s="48"/>
      <c r="KBE170" s="48"/>
      <c r="KBF170" s="48"/>
      <c r="KBG170" s="48"/>
      <c r="KBH170" s="48"/>
      <c r="KBI170" s="48"/>
      <c r="KBJ170" s="48"/>
      <c r="KBK170" s="48"/>
      <c r="KBL170" s="48"/>
      <c r="KBM170" s="48"/>
      <c r="KBN170" s="48"/>
      <c r="KBO170" s="48"/>
      <c r="KBP170" s="48"/>
      <c r="KBQ170" s="48"/>
      <c r="KBR170" s="48"/>
      <c r="KBS170" s="48"/>
      <c r="KBT170" s="48"/>
      <c r="KBU170" s="48"/>
      <c r="KBV170" s="48"/>
      <c r="KBW170" s="48"/>
      <c r="KBX170" s="48"/>
      <c r="KBY170" s="48"/>
      <c r="KBZ170" s="48"/>
      <c r="KCA170" s="48"/>
      <c r="KCB170" s="48"/>
      <c r="KCC170" s="48"/>
      <c r="KCD170" s="48"/>
      <c r="KCE170" s="48"/>
      <c r="KCF170" s="48"/>
      <c r="KCG170" s="48"/>
      <c r="KCH170" s="48"/>
      <c r="KCI170" s="48"/>
      <c r="KCJ170" s="48"/>
      <c r="KCK170" s="48"/>
      <c r="KCL170" s="48"/>
      <c r="KCM170" s="48"/>
      <c r="KCN170" s="48"/>
      <c r="KCO170" s="48"/>
      <c r="KCP170" s="48"/>
      <c r="KCQ170" s="48"/>
      <c r="KCR170" s="48"/>
      <c r="KCS170" s="48"/>
      <c r="KCT170" s="48"/>
      <c r="KCU170" s="48"/>
      <c r="KCV170" s="48"/>
      <c r="KCW170" s="48"/>
      <c r="KCX170" s="48"/>
      <c r="KCY170" s="48"/>
      <c r="KCZ170" s="48"/>
      <c r="KDA170" s="48"/>
      <c r="KDB170" s="48"/>
      <c r="KDC170" s="48"/>
      <c r="KDD170" s="48"/>
      <c r="KDE170" s="48"/>
      <c r="KDF170" s="48"/>
      <c r="KDG170" s="48"/>
      <c r="KDH170" s="48"/>
      <c r="KDI170" s="48"/>
      <c r="KDJ170" s="48"/>
      <c r="KDK170" s="48"/>
      <c r="KDL170" s="48"/>
      <c r="KDM170" s="48"/>
      <c r="KDN170" s="48"/>
      <c r="KDO170" s="48"/>
      <c r="KDP170" s="48"/>
      <c r="KDQ170" s="48"/>
      <c r="KDR170" s="48"/>
      <c r="KDS170" s="48"/>
      <c r="KDT170" s="48"/>
      <c r="KDU170" s="48"/>
      <c r="KDV170" s="48"/>
      <c r="KDW170" s="48"/>
      <c r="KDX170" s="48"/>
      <c r="KDY170" s="48"/>
      <c r="KDZ170" s="48"/>
      <c r="KEA170" s="48"/>
      <c r="KEB170" s="48"/>
      <c r="KEC170" s="48"/>
      <c r="KED170" s="48"/>
      <c r="KEE170" s="48"/>
      <c r="KEF170" s="48"/>
      <c r="KEG170" s="48"/>
      <c r="KEH170" s="48"/>
      <c r="KEI170" s="48"/>
      <c r="KEJ170" s="48"/>
      <c r="KEK170" s="48"/>
      <c r="KEL170" s="48"/>
      <c r="KEM170" s="48"/>
      <c r="KEN170" s="48"/>
      <c r="KEO170" s="48"/>
      <c r="KEP170" s="48"/>
      <c r="KEQ170" s="48"/>
      <c r="KER170" s="48"/>
      <c r="KES170" s="48"/>
      <c r="KET170" s="48"/>
      <c r="KEU170" s="48"/>
      <c r="KEV170" s="48"/>
      <c r="KEW170" s="48"/>
      <c r="KEX170" s="48"/>
      <c r="KEY170" s="48"/>
      <c r="KEZ170" s="48"/>
      <c r="KFA170" s="48"/>
      <c r="KFB170" s="48"/>
      <c r="KFC170" s="48"/>
      <c r="KFD170" s="48"/>
      <c r="KFE170" s="48"/>
      <c r="KFF170" s="48"/>
      <c r="KFG170" s="48"/>
      <c r="KFH170" s="48"/>
      <c r="KFI170" s="48"/>
      <c r="KFJ170" s="48"/>
      <c r="KFK170" s="48"/>
      <c r="KFL170" s="48"/>
      <c r="KFM170" s="48"/>
      <c r="KFN170" s="48"/>
      <c r="KFO170" s="48"/>
      <c r="KFP170" s="48"/>
      <c r="KFQ170" s="48"/>
      <c r="KFR170" s="48"/>
      <c r="KFS170" s="48"/>
      <c r="KFT170" s="48"/>
      <c r="KFU170" s="48"/>
      <c r="KFV170" s="48"/>
      <c r="KFW170" s="48"/>
      <c r="KFX170" s="48"/>
      <c r="KFY170" s="48"/>
      <c r="KFZ170" s="48"/>
      <c r="KGA170" s="48"/>
      <c r="KGB170" s="48"/>
      <c r="KGC170" s="48"/>
      <c r="KGD170" s="48"/>
      <c r="KGE170" s="48"/>
      <c r="KGF170" s="48"/>
      <c r="KGG170" s="48"/>
      <c r="KGH170" s="48"/>
      <c r="KGI170" s="48"/>
      <c r="KGJ170" s="48"/>
      <c r="KGK170" s="48"/>
      <c r="KGL170" s="48"/>
      <c r="KGM170" s="48"/>
      <c r="KGN170" s="48"/>
      <c r="KGO170" s="48"/>
      <c r="KGP170" s="48"/>
      <c r="KGQ170" s="48"/>
      <c r="KGR170" s="48"/>
      <c r="KGS170" s="48"/>
      <c r="KGT170" s="48"/>
      <c r="KGU170" s="48"/>
      <c r="KGV170" s="48"/>
      <c r="KGW170" s="48"/>
      <c r="KGX170" s="48"/>
      <c r="KGY170" s="48"/>
      <c r="KGZ170" s="48"/>
      <c r="KHA170" s="48"/>
      <c r="KHB170" s="48"/>
      <c r="KHC170" s="48"/>
      <c r="KHD170" s="48"/>
      <c r="KHE170" s="48"/>
      <c r="KHF170" s="48"/>
      <c r="KHG170" s="48"/>
      <c r="KHH170" s="48"/>
      <c r="KHI170" s="48"/>
      <c r="KHJ170" s="48"/>
      <c r="KHK170" s="48"/>
      <c r="KHL170" s="48"/>
      <c r="KHM170" s="48"/>
      <c r="KHN170" s="48"/>
      <c r="KHO170" s="48"/>
      <c r="KHP170" s="48"/>
      <c r="KHQ170" s="48"/>
      <c r="KHR170" s="48"/>
      <c r="KHS170" s="48"/>
      <c r="KHT170" s="48"/>
      <c r="KHU170" s="48"/>
      <c r="KHV170" s="48"/>
      <c r="KHW170" s="48"/>
      <c r="KHX170" s="48"/>
      <c r="KHY170" s="48"/>
      <c r="KHZ170" s="48"/>
      <c r="KIA170" s="48"/>
      <c r="KIB170" s="48"/>
      <c r="KIC170" s="48"/>
      <c r="KID170" s="48"/>
      <c r="KIE170" s="48"/>
      <c r="KIF170" s="48"/>
      <c r="KIG170" s="48"/>
      <c r="KIH170" s="48"/>
      <c r="KII170" s="48"/>
      <c r="KIJ170" s="48"/>
      <c r="KIK170" s="48"/>
      <c r="KIL170" s="48"/>
      <c r="KIM170" s="48"/>
      <c r="KIN170" s="48"/>
      <c r="KIO170" s="48"/>
      <c r="KIP170" s="48"/>
      <c r="KIQ170" s="48"/>
      <c r="KIR170" s="48"/>
      <c r="KIS170" s="48"/>
      <c r="KIT170" s="48"/>
      <c r="KIU170" s="48"/>
      <c r="KIV170" s="48"/>
      <c r="KIW170" s="48"/>
      <c r="KIX170" s="48"/>
      <c r="KIY170" s="48"/>
      <c r="KIZ170" s="48"/>
      <c r="KJA170" s="48"/>
      <c r="KJB170" s="48"/>
      <c r="KJC170" s="48"/>
      <c r="KJD170" s="48"/>
      <c r="KJE170" s="48"/>
      <c r="KJF170" s="48"/>
      <c r="KJG170" s="48"/>
      <c r="KJH170" s="48"/>
      <c r="KJI170" s="48"/>
      <c r="KJJ170" s="48"/>
      <c r="KJK170" s="48"/>
      <c r="KJL170" s="48"/>
      <c r="KJM170" s="48"/>
      <c r="KJN170" s="48"/>
      <c r="KJO170" s="48"/>
      <c r="KJP170" s="48"/>
      <c r="KJQ170" s="48"/>
      <c r="KJR170" s="48"/>
      <c r="KJS170" s="48"/>
      <c r="KJT170" s="48"/>
      <c r="KJU170" s="48"/>
      <c r="KJV170" s="48"/>
      <c r="KJW170" s="48"/>
      <c r="KJX170" s="48"/>
      <c r="KJY170" s="48"/>
      <c r="KJZ170" s="48"/>
      <c r="KKA170" s="48"/>
      <c r="KKB170" s="48"/>
      <c r="KKC170" s="48"/>
      <c r="KKD170" s="48"/>
      <c r="KKE170" s="48"/>
      <c r="KKF170" s="48"/>
      <c r="KKG170" s="48"/>
      <c r="KKH170" s="48"/>
      <c r="KKI170" s="48"/>
      <c r="KKJ170" s="48"/>
      <c r="KKK170" s="48"/>
      <c r="KKL170" s="48"/>
      <c r="KKM170" s="48"/>
      <c r="KKN170" s="48"/>
      <c r="KKO170" s="48"/>
      <c r="KKP170" s="48"/>
      <c r="KKQ170" s="48"/>
      <c r="KKR170" s="48"/>
      <c r="KKS170" s="48"/>
      <c r="KKT170" s="48"/>
      <c r="KKU170" s="48"/>
      <c r="KKV170" s="48"/>
      <c r="KKW170" s="48"/>
      <c r="KKX170" s="48"/>
      <c r="KKY170" s="48"/>
      <c r="KKZ170" s="48"/>
      <c r="KLA170" s="48"/>
      <c r="KLB170" s="48"/>
      <c r="KLC170" s="48"/>
      <c r="KLD170" s="48"/>
      <c r="KLE170" s="48"/>
      <c r="KLF170" s="48"/>
      <c r="KLG170" s="48"/>
      <c r="KLH170" s="48"/>
      <c r="KLI170" s="48"/>
      <c r="KLJ170" s="48"/>
      <c r="KLK170" s="48"/>
      <c r="KLL170" s="48"/>
      <c r="KLM170" s="48"/>
      <c r="KLN170" s="48"/>
      <c r="KLO170" s="48"/>
      <c r="KLP170" s="48"/>
      <c r="KLQ170" s="48"/>
      <c r="KLR170" s="48"/>
      <c r="KLS170" s="48"/>
      <c r="KLT170" s="48"/>
      <c r="KLU170" s="48"/>
      <c r="KLV170" s="48"/>
      <c r="KLW170" s="48"/>
      <c r="KLX170" s="48"/>
      <c r="KLY170" s="48"/>
      <c r="KLZ170" s="48"/>
      <c r="KMA170" s="48"/>
      <c r="KMB170" s="48"/>
      <c r="KMC170" s="48"/>
      <c r="KMD170" s="48"/>
      <c r="KME170" s="48"/>
      <c r="KMF170" s="48"/>
      <c r="KMG170" s="48"/>
      <c r="KMH170" s="48"/>
      <c r="KMI170" s="48"/>
      <c r="KMJ170" s="48"/>
      <c r="KMK170" s="48"/>
      <c r="KML170" s="48"/>
      <c r="KMM170" s="48"/>
      <c r="KMN170" s="48"/>
      <c r="KMO170" s="48"/>
      <c r="KMP170" s="48"/>
      <c r="KMQ170" s="48"/>
      <c r="KMR170" s="48"/>
      <c r="KMS170" s="48"/>
      <c r="KMT170" s="48"/>
      <c r="KMU170" s="48"/>
      <c r="KMV170" s="48"/>
      <c r="KMW170" s="48"/>
      <c r="KMX170" s="48"/>
      <c r="KMY170" s="48"/>
      <c r="KMZ170" s="48"/>
      <c r="KNA170" s="48"/>
      <c r="KNB170" s="48"/>
      <c r="KNC170" s="48"/>
      <c r="KND170" s="48"/>
      <c r="KNE170" s="48"/>
      <c r="KNF170" s="48"/>
      <c r="KNG170" s="48"/>
      <c r="KNH170" s="48"/>
      <c r="KNI170" s="48"/>
      <c r="KNJ170" s="48"/>
      <c r="KNK170" s="48"/>
      <c r="KNL170" s="48"/>
      <c r="KNM170" s="48"/>
      <c r="KNN170" s="48"/>
      <c r="KNO170" s="48"/>
      <c r="KNP170" s="48"/>
      <c r="KNQ170" s="48"/>
      <c r="KNR170" s="48"/>
      <c r="KNS170" s="48"/>
      <c r="KNT170" s="48"/>
      <c r="KNU170" s="48"/>
      <c r="KNV170" s="48"/>
      <c r="KNW170" s="48"/>
      <c r="KNX170" s="48"/>
      <c r="KNY170" s="48"/>
      <c r="KNZ170" s="48"/>
      <c r="KOA170" s="48"/>
      <c r="KOB170" s="48"/>
      <c r="KOC170" s="48"/>
      <c r="KOD170" s="48"/>
      <c r="KOE170" s="48"/>
      <c r="KOF170" s="48"/>
      <c r="KOG170" s="48"/>
      <c r="KOH170" s="48"/>
      <c r="KOI170" s="48"/>
      <c r="KOJ170" s="48"/>
      <c r="KOK170" s="48"/>
      <c r="KOL170" s="48"/>
      <c r="KOM170" s="48"/>
      <c r="KON170" s="48"/>
      <c r="KOO170" s="48"/>
      <c r="KOP170" s="48"/>
      <c r="KOQ170" s="48"/>
      <c r="KOR170" s="48"/>
      <c r="KOS170" s="48"/>
      <c r="KOT170" s="48"/>
      <c r="KOU170" s="48"/>
      <c r="KOV170" s="48"/>
      <c r="KOW170" s="48"/>
      <c r="KOX170" s="48"/>
      <c r="KOY170" s="48"/>
      <c r="KOZ170" s="48"/>
      <c r="KPA170" s="48"/>
      <c r="KPB170" s="48"/>
      <c r="KPC170" s="48"/>
      <c r="KPD170" s="48"/>
      <c r="KPE170" s="48"/>
      <c r="KPF170" s="48"/>
      <c r="KPG170" s="48"/>
      <c r="KPH170" s="48"/>
      <c r="KPI170" s="48"/>
      <c r="KPJ170" s="48"/>
      <c r="KPK170" s="48"/>
      <c r="KPL170" s="48"/>
      <c r="KPM170" s="48"/>
      <c r="KPN170" s="48"/>
      <c r="KPO170" s="48"/>
      <c r="KPP170" s="48"/>
      <c r="KPQ170" s="48"/>
      <c r="KPR170" s="48"/>
      <c r="KPS170" s="48"/>
      <c r="KPT170" s="48"/>
      <c r="KPU170" s="48"/>
      <c r="KPV170" s="48"/>
      <c r="KPW170" s="48"/>
      <c r="KPX170" s="48"/>
      <c r="KPY170" s="48"/>
      <c r="KPZ170" s="48"/>
      <c r="KQA170" s="48"/>
      <c r="KQB170" s="48"/>
      <c r="KQC170" s="48"/>
      <c r="KQD170" s="48"/>
      <c r="KQE170" s="48"/>
      <c r="KQF170" s="48"/>
      <c r="KQG170" s="48"/>
      <c r="KQH170" s="48"/>
      <c r="KQI170" s="48"/>
      <c r="KQJ170" s="48"/>
      <c r="KQK170" s="48"/>
      <c r="KQL170" s="48"/>
      <c r="KQM170" s="48"/>
      <c r="KQN170" s="48"/>
      <c r="KQO170" s="48"/>
      <c r="KQP170" s="48"/>
      <c r="KQQ170" s="48"/>
      <c r="KQR170" s="48"/>
      <c r="KQS170" s="48"/>
      <c r="KQT170" s="48"/>
      <c r="KQU170" s="48"/>
      <c r="KQV170" s="48"/>
      <c r="KQW170" s="48"/>
      <c r="KQX170" s="48"/>
      <c r="KQY170" s="48"/>
      <c r="KQZ170" s="48"/>
      <c r="KRA170" s="48"/>
      <c r="KRB170" s="48"/>
      <c r="KRC170" s="48"/>
      <c r="KRD170" s="48"/>
      <c r="KRE170" s="48"/>
      <c r="KRF170" s="48"/>
      <c r="KRG170" s="48"/>
      <c r="KRH170" s="48"/>
      <c r="KRI170" s="48"/>
      <c r="KRJ170" s="48"/>
      <c r="KRK170" s="48"/>
      <c r="KRL170" s="48"/>
      <c r="KRM170" s="48"/>
      <c r="KRN170" s="48"/>
      <c r="KRO170" s="48"/>
      <c r="KRP170" s="48"/>
      <c r="KRQ170" s="48"/>
      <c r="KRR170" s="48"/>
      <c r="KRS170" s="48"/>
      <c r="KRT170" s="48"/>
      <c r="KRU170" s="48"/>
      <c r="KRV170" s="48"/>
      <c r="KRW170" s="48"/>
      <c r="KRX170" s="48"/>
      <c r="KRY170" s="48"/>
      <c r="KRZ170" s="48"/>
      <c r="KSA170" s="48"/>
      <c r="KSB170" s="48"/>
      <c r="KSC170" s="48"/>
      <c r="KSD170" s="48"/>
      <c r="KSE170" s="48"/>
      <c r="KSF170" s="48"/>
      <c r="KSG170" s="48"/>
      <c r="KSH170" s="48"/>
      <c r="KSI170" s="48"/>
      <c r="KSJ170" s="48"/>
      <c r="KSK170" s="48"/>
      <c r="KSL170" s="48"/>
      <c r="KSM170" s="48"/>
      <c r="KSN170" s="48"/>
      <c r="KSO170" s="48"/>
      <c r="KSP170" s="48"/>
      <c r="KSQ170" s="48"/>
      <c r="KSR170" s="48"/>
      <c r="KSS170" s="48"/>
      <c r="KST170" s="48"/>
      <c r="KSU170" s="48"/>
      <c r="KSV170" s="48"/>
      <c r="KSW170" s="48"/>
      <c r="KSX170" s="48"/>
      <c r="KSY170" s="48"/>
      <c r="KSZ170" s="48"/>
      <c r="KTA170" s="48"/>
      <c r="KTB170" s="48"/>
      <c r="KTC170" s="48"/>
      <c r="KTD170" s="48"/>
      <c r="KTE170" s="48"/>
      <c r="KTF170" s="48"/>
      <c r="KTG170" s="48"/>
      <c r="KTH170" s="48"/>
      <c r="KTI170" s="48"/>
      <c r="KTJ170" s="48"/>
      <c r="KTK170" s="48"/>
      <c r="KTL170" s="48"/>
      <c r="KTM170" s="48"/>
      <c r="KTN170" s="48"/>
      <c r="KTO170" s="48"/>
      <c r="KTP170" s="48"/>
      <c r="KTQ170" s="48"/>
      <c r="KTR170" s="48"/>
      <c r="KTS170" s="48"/>
      <c r="KTT170" s="48"/>
      <c r="KTU170" s="48"/>
      <c r="KTV170" s="48"/>
      <c r="KTW170" s="48"/>
      <c r="KTX170" s="48"/>
      <c r="KTY170" s="48"/>
      <c r="KTZ170" s="48"/>
      <c r="KUA170" s="48"/>
      <c r="KUB170" s="48"/>
      <c r="KUC170" s="48"/>
      <c r="KUD170" s="48"/>
      <c r="KUE170" s="48"/>
      <c r="KUF170" s="48"/>
      <c r="KUG170" s="48"/>
      <c r="KUH170" s="48"/>
      <c r="KUI170" s="48"/>
      <c r="KUJ170" s="48"/>
      <c r="KUK170" s="48"/>
      <c r="KUL170" s="48"/>
      <c r="KUM170" s="48"/>
      <c r="KUN170" s="48"/>
      <c r="KUO170" s="48"/>
      <c r="KUP170" s="48"/>
      <c r="KUQ170" s="48"/>
      <c r="KUR170" s="48"/>
      <c r="KUS170" s="48"/>
      <c r="KUT170" s="48"/>
      <c r="KUU170" s="48"/>
      <c r="KUV170" s="48"/>
      <c r="KUW170" s="48"/>
      <c r="KUX170" s="48"/>
      <c r="KUY170" s="48"/>
      <c r="KUZ170" s="48"/>
      <c r="KVA170" s="48"/>
      <c r="KVB170" s="48"/>
      <c r="KVC170" s="48"/>
      <c r="KVD170" s="48"/>
      <c r="KVE170" s="48"/>
      <c r="KVF170" s="48"/>
      <c r="KVG170" s="48"/>
      <c r="KVH170" s="48"/>
      <c r="KVI170" s="48"/>
      <c r="KVJ170" s="48"/>
      <c r="KVK170" s="48"/>
      <c r="KVL170" s="48"/>
      <c r="KVM170" s="48"/>
      <c r="KVN170" s="48"/>
      <c r="KVO170" s="48"/>
      <c r="KVP170" s="48"/>
      <c r="KVQ170" s="48"/>
      <c r="KVR170" s="48"/>
      <c r="KVS170" s="48"/>
      <c r="KVT170" s="48"/>
      <c r="KVU170" s="48"/>
      <c r="KVV170" s="48"/>
      <c r="KVW170" s="48"/>
      <c r="KVX170" s="48"/>
      <c r="KVY170" s="48"/>
      <c r="KVZ170" s="48"/>
      <c r="KWA170" s="48"/>
      <c r="KWB170" s="48"/>
      <c r="KWC170" s="48"/>
      <c r="KWD170" s="48"/>
      <c r="KWE170" s="48"/>
      <c r="KWF170" s="48"/>
      <c r="KWG170" s="48"/>
      <c r="KWH170" s="48"/>
      <c r="KWI170" s="48"/>
      <c r="KWJ170" s="48"/>
      <c r="KWK170" s="48"/>
      <c r="KWL170" s="48"/>
      <c r="KWM170" s="48"/>
      <c r="KWN170" s="48"/>
      <c r="KWO170" s="48"/>
      <c r="KWP170" s="48"/>
      <c r="KWQ170" s="48"/>
      <c r="KWR170" s="48"/>
      <c r="KWS170" s="48"/>
      <c r="KWT170" s="48"/>
      <c r="KWU170" s="48"/>
      <c r="KWV170" s="48"/>
      <c r="KWW170" s="48"/>
      <c r="KWX170" s="48"/>
      <c r="KWY170" s="48"/>
      <c r="KWZ170" s="48"/>
      <c r="KXA170" s="48"/>
      <c r="KXB170" s="48"/>
      <c r="KXC170" s="48"/>
      <c r="KXD170" s="48"/>
      <c r="KXE170" s="48"/>
      <c r="KXF170" s="48"/>
      <c r="KXG170" s="48"/>
      <c r="KXH170" s="48"/>
      <c r="KXI170" s="48"/>
      <c r="KXJ170" s="48"/>
      <c r="KXK170" s="48"/>
      <c r="KXL170" s="48"/>
      <c r="KXM170" s="48"/>
      <c r="KXN170" s="48"/>
      <c r="KXO170" s="48"/>
      <c r="KXP170" s="48"/>
      <c r="KXQ170" s="48"/>
      <c r="KXR170" s="48"/>
      <c r="KXS170" s="48"/>
      <c r="KXT170" s="48"/>
      <c r="KXU170" s="48"/>
      <c r="KXV170" s="48"/>
      <c r="KXW170" s="48"/>
      <c r="KXX170" s="48"/>
      <c r="KXY170" s="48"/>
      <c r="KXZ170" s="48"/>
      <c r="KYA170" s="48"/>
      <c r="KYB170" s="48"/>
      <c r="KYC170" s="48"/>
      <c r="KYD170" s="48"/>
      <c r="KYE170" s="48"/>
      <c r="KYF170" s="48"/>
      <c r="KYG170" s="48"/>
      <c r="KYH170" s="48"/>
      <c r="KYI170" s="48"/>
      <c r="KYJ170" s="48"/>
      <c r="KYK170" s="48"/>
      <c r="KYL170" s="48"/>
      <c r="KYM170" s="48"/>
      <c r="KYN170" s="48"/>
      <c r="KYO170" s="48"/>
      <c r="KYP170" s="48"/>
      <c r="KYQ170" s="48"/>
      <c r="KYR170" s="48"/>
      <c r="KYS170" s="48"/>
      <c r="KYT170" s="48"/>
      <c r="KYU170" s="48"/>
      <c r="KYV170" s="48"/>
      <c r="KYW170" s="48"/>
      <c r="KYX170" s="48"/>
      <c r="KYY170" s="48"/>
      <c r="KYZ170" s="48"/>
      <c r="KZA170" s="48"/>
      <c r="KZB170" s="48"/>
      <c r="KZC170" s="48"/>
      <c r="KZD170" s="48"/>
      <c r="KZE170" s="48"/>
      <c r="KZF170" s="48"/>
      <c r="KZG170" s="48"/>
      <c r="KZH170" s="48"/>
      <c r="KZI170" s="48"/>
      <c r="KZJ170" s="48"/>
      <c r="KZK170" s="48"/>
      <c r="KZL170" s="48"/>
      <c r="KZM170" s="48"/>
      <c r="KZN170" s="48"/>
      <c r="KZO170" s="48"/>
      <c r="KZP170" s="48"/>
      <c r="KZQ170" s="48"/>
      <c r="KZR170" s="48"/>
      <c r="KZS170" s="48"/>
      <c r="KZT170" s="48"/>
      <c r="KZU170" s="48"/>
      <c r="KZV170" s="48"/>
      <c r="KZW170" s="48"/>
      <c r="KZX170" s="48"/>
      <c r="KZY170" s="48"/>
      <c r="KZZ170" s="48"/>
      <c r="LAA170" s="48"/>
      <c r="LAB170" s="48"/>
      <c r="LAC170" s="48"/>
      <c r="LAD170" s="48"/>
      <c r="LAE170" s="48"/>
      <c r="LAF170" s="48"/>
      <c r="LAG170" s="48"/>
      <c r="LAH170" s="48"/>
      <c r="LAI170" s="48"/>
      <c r="LAJ170" s="48"/>
      <c r="LAK170" s="48"/>
      <c r="LAL170" s="48"/>
      <c r="LAM170" s="48"/>
      <c r="LAN170" s="48"/>
      <c r="LAO170" s="48"/>
      <c r="LAP170" s="48"/>
      <c r="LAQ170" s="48"/>
      <c r="LAR170" s="48"/>
      <c r="LAS170" s="48"/>
      <c r="LAT170" s="48"/>
      <c r="LAU170" s="48"/>
      <c r="LAV170" s="48"/>
      <c r="LAW170" s="48"/>
      <c r="LAX170" s="48"/>
      <c r="LAY170" s="48"/>
      <c r="LAZ170" s="48"/>
      <c r="LBA170" s="48"/>
      <c r="LBB170" s="48"/>
      <c r="LBC170" s="48"/>
      <c r="LBD170" s="48"/>
      <c r="LBE170" s="48"/>
      <c r="LBF170" s="48"/>
      <c r="LBG170" s="48"/>
      <c r="LBH170" s="48"/>
      <c r="LBI170" s="48"/>
      <c r="LBJ170" s="48"/>
      <c r="LBK170" s="48"/>
      <c r="LBL170" s="48"/>
      <c r="LBM170" s="48"/>
      <c r="LBN170" s="48"/>
      <c r="LBO170" s="48"/>
      <c r="LBP170" s="48"/>
      <c r="LBQ170" s="48"/>
      <c r="LBR170" s="48"/>
      <c r="LBS170" s="48"/>
      <c r="LBT170" s="48"/>
      <c r="LBU170" s="48"/>
      <c r="LBV170" s="48"/>
      <c r="LBW170" s="48"/>
      <c r="LBX170" s="48"/>
      <c r="LBY170" s="48"/>
      <c r="LBZ170" s="48"/>
      <c r="LCA170" s="48"/>
      <c r="LCB170" s="48"/>
      <c r="LCC170" s="48"/>
      <c r="LCD170" s="48"/>
      <c r="LCE170" s="48"/>
      <c r="LCF170" s="48"/>
      <c r="LCG170" s="48"/>
      <c r="LCH170" s="48"/>
      <c r="LCI170" s="48"/>
      <c r="LCJ170" s="48"/>
      <c r="LCK170" s="48"/>
      <c r="LCL170" s="48"/>
      <c r="LCM170" s="48"/>
      <c r="LCN170" s="48"/>
      <c r="LCO170" s="48"/>
      <c r="LCP170" s="48"/>
      <c r="LCQ170" s="48"/>
      <c r="LCR170" s="48"/>
      <c r="LCS170" s="48"/>
      <c r="LCT170" s="48"/>
      <c r="LCU170" s="48"/>
      <c r="LCV170" s="48"/>
      <c r="LCW170" s="48"/>
      <c r="LCX170" s="48"/>
      <c r="LCY170" s="48"/>
      <c r="LCZ170" s="48"/>
      <c r="LDA170" s="48"/>
      <c r="LDB170" s="48"/>
      <c r="LDC170" s="48"/>
      <c r="LDD170" s="48"/>
      <c r="LDE170" s="48"/>
      <c r="LDF170" s="48"/>
      <c r="LDG170" s="48"/>
      <c r="LDH170" s="48"/>
      <c r="LDI170" s="48"/>
      <c r="LDJ170" s="48"/>
      <c r="LDK170" s="48"/>
      <c r="LDL170" s="48"/>
      <c r="LDM170" s="48"/>
      <c r="LDN170" s="48"/>
      <c r="LDO170" s="48"/>
      <c r="LDP170" s="48"/>
      <c r="LDQ170" s="48"/>
      <c r="LDR170" s="48"/>
      <c r="LDS170" s="48"/>
      <c r="LDT170" s="48"/>
      <c r="LDU170" s="48"/>
      <c r="LDV170" s="48"/>
      <c r="LDW170" s="48"/>
      <c r="LDX170" s="48"/>
      <c r="LDY170" s="48"/>
      <c r="LDZ170" s="48"/>
      <c r="LEA170" s="48"/>
      <c r="LEB170" s="48"/>
      <c r="LEC170" s="48"/>
      <c r="LED170" s="48"/>
      <c r="LEE170" s="48"/>
      <c r="LEF170" s="48"/>
      <c r="LEG170" s="48"/>
      <c r="LEH170" s="48"/>
      <c r="LEI170" s="48"/>
      <c r="LEJ170" s="48"/>
      <c r="LEK170" s="48"/>
      <c r="LEL170" s="48"/>
      <c r="LEM170" s="48"/>
      <c r="LEN170" s="48"/>
      <c r="LEO170" s="48"/>
      <c r="LEP170" s="48"/>
      <c r="LEQ170" s="48"/>
      <c r="LER170" s="48"/>
      <c r="LES170" s="48"/>
      <c r="LET170" s="48"/>
      <c r="LEU170" s="48"/>
      <c r="LEV170" s="48"/>
      <c r="LEW170" s="48"/>
      <c r="LEX170" s="48"/>
      <c r="LEY170" s="48"/>
      <c r="LEZ170" s="48"/>
      <c r="LFA170" s="48"/>
      <c r="LFB170" s="48"/>
      <c r="LFC170" s="48"/>
      <c r="LFD170" s="48"/>
      <c r="LFE170" s="48"/>
      <c r="LFF170" s="48"/>
      <c r="LFG170" s="48"/>
      <c r="LFH170" s="48"/>
      <c r="LFI170" s="48"/>
      <c r="LFJ170" s="48"/>
      <c r="LFK170" s="48"/>
      <c r="LFL170" s="48"/>
      <c r="LFM170" s="48"/>
      <c r="LFN170" s="48"/>
      <c r="LFO170" s="48"/>
      <c r="LFP170" s="48"/>
      <c r="LFQ170" s="48"/>
      <c r="LFR170" s="48"/>
      <c r="LFS170" s="48"/>
      <c r="LFT170" s="48"/>
      <c r="LFU170" s="48"/>
      <c r="LFV170" s="48"/>
      <c r="LFW170" s="48"/>
      <c r="LFX170" s="48"/>
      <c r="LFY170" s="48"/>
      <c r="LFZ170" s="48"/>
      <c r="LGA170" s="48"/>
      <c r="LGB170" s="48"/>
      <c r="LGC170" s="48"/>
      <c r="LGD170" s="48"/>
      <c r="LGE170" s="48"/>
      <c r="LGF170" s="48"/>
      <c r="LGG170" s="48"/>
      <c r="LGH170" s="48"/>
      <c r="LGI170" s="48"/>
      <c r="LGJ170" s="48"/>
      <c r="LGK170" s="48"/>
      <c r="LGL170" s="48"/>
      <c r="LGM170" s="48"/>
      <c r="LGN170" s="48"/>
      <c r="LGO170" s="48"/>
      <c r="LGP170" s="48"/>
      <c r="LGQ170" s="48"/>
      <c r="LGR170" s="48"/>
      <c r="LGS170" s="48"/>
      <c r="LGT170" s="48"/>
      <c r="LGU170" s="48"/>
      <c r="LGV170" s="48"/>
      <c r="LGW170" s="48"/>
      <c r="LGX170" s="48"/>
      <c r="LGY170" s="48"/>
      <c r="LGZ170" s="48"/>
      <c r="LHA170" s="48"/>
      <c r="LHB170" s="48"/>
      <c r="LHC170" s="48"/>
      <c r="LHD170" s="48"/>
      <c r="LHE170" s="48"/>
      <c r="LHF170" s="48"/>
      <c r="LHG170" s="48"/>
      <c r="LHH170" s="48"/>
      <c r="LHI170" s="48"/>
      <c r="LHJ170" s="48"/>
      <c r="LHK170" s="48"/>
      <c r="LHL170" s="48"/>
      <c r="LHM170" s="48"/>
      <c r="LHN170" s="48"/>
      <c r="LHO170" s="48"/>
      <c r="LHP170" s="48"/>
      <c r="LHQ170" s="48"/>
      <c r="LHR170" s="48"/>
      <c r="LHS170" s="48"/>
      <c r="LHT170" s="48"/>
      <c r="LHU170" s="48"/>
      <c r="LHV170" s="48"/>
      <c r="LHW170" s="48"/>
      <c r="LHX170" s="48"/>
      <c r="LHY170" s="48"/>
      <c r="LHZ170" s="48"/>
      <c r="LIA170" s="48"/>
      <c r="LIB170" s="48"/>
      <c r="LIC170" s="48"/>
      <c r="LID170" s="48"/>
      <c r="LIE170" s="48"/>
      <c r="LIF170" s="48"/>
      <c r="LIG170" s="48"/>
      <c r="LIH170" s="48"/>
      <c r="LII170" s="48"/>
      <c r="LIJ170" s="48"/>
      <c r="LIK170" s="48"/>
      <c r="LIL170" s="48"/>
      <c r="LIM170" s="48"/>
      <c r="LIN170" s="48"/>
      <c r="LIO170" s="48"/>
      <c r="LIP170" s="48"/>
      <c r="LIQ170" s="48"/>
      <c r="LIR170" s="48"/>
      <c r="LIS170" s="48"/>
      <c r="LIT170" s="48"/>
      <c r="LIU170" s="48"/>
      <c r="LIV170" s="48"/>
      <c r="LIW170" s="48"/>
      <c r="LIX170" s="48"/>
      <c r="LIY170" s="48"/>
      <c r="LIZ170" s="48"/>
      <c r="LJA170" s="48"/>
      <c r="LJB170" s="48"/>
      <c r="LJC170" s="48"/>
      <c r="LJD170" s="48"/>
      <c r="LJE170" s="48"/>
      <c r="LJF170" s="48"/>
      <c r="LJG170" s="48"/>
      <c r="LJH170" s="48"/>
      <c r="LJI170" s="48"/>
      <c r="LJJ170" s="48"/>
      <c r="LJK170" s="48"/>
      <c r="LJL170" s="48"/>
      <c r="LJM170" s="48"/>
      <c r="LJN170" s="48"/>
      <c r="LJO170" s="48"/>
      <c r="LJP170" s="48"/>
      <c r="LJQ170" s="48"/>
      <c r="LJR170" s="48"/>
      <c r="LJS170" s="48"/>
      <c r="LJT170" s="48"/>
      <c r="LJU170" s="48"/>
      <c r="LJV170" s="48"/>
      <c r="LJW170" s="48"/>
      <c r="LJX170" s="48"/>
      <c r="LJY170" s="48"/>
      <c r="LJZ170" s="48"/>
      <c r="LKA170" s="48"/>
      <c r="LKB170" s="48"/>
      <c r="LKC170" s="48"/>
      <c r="LKD170" s="48"/>
      <c r="LKE170" s="48"/>
      <c r="LKF170" s="48"/>
      <c r="LKG170" s="48"/>
      <c r="LKH170" s="48"/>
      <c r="LKI170" s="48"/>
      <c r="LKJ170" s="48"/>
      <c r="LKK170" s="48"/>
      <c r="LKL170" s="48"/>
      <c r="LKM170" s="48"/>
      <c r="LKN170" s="48"/>
      <c r="LKO170" s="48"/>
      <c r="LKP170" s="48"/>
      <c r="LKQ170" s="48"/>
      <c r="LKR170" s="48"/>
      <c r="LKS170" s="48"/>
      <c r="LKT170" s="48"/>
      <c r="LKU170" s="48"/>
      <c r="LKV170" s="48"/>
      <c r="LKW170" s="48"/>
      <c r="LKX170" s="48"/>
      <c r="LKY170" s="48"/>
      <c r="LKZ170" s="48"/>
      <c r="LLA170" s="48"/>
      <c r="LLB170" s="48"/>
      <c r="LLC170" s="48"/>
      <c r="LLD170" s="48"/>
      <c r="LLE170" s="48"/>
      <c r="LLF170" s="48"/>
      <c r="LLG170" s="48"/>
      <c r="LLH170" s="48"/>
      <c r="LLI170" s="48"/>
      <c r="LLJ170" s="48"/>
      <c r="LLK170" s="48"/>
      <c r="LLL170" s="48"/>
      <c r="LLM170" s="48"/>
      <c r="LLN170" s="48"/>
      <c r="LLO170" s="48"/>
      <c r="LLP170" s="48"/>
      <c r="LLQ170" s="48"/>
      <c r="LLR170" s="48"/>
      <c r="LLS170" s="48"/>
      <c r="LLT170" s="48"/>
      <c r="LLU170" s="48"/>
      <c r="LLV170" s="48"/>
      <c r="LLW170" s="48"/>
      <c r="LLX170" s="48"/>
      <c r="LLY170" s="48"/>
      <c r="LLZ170" s="48"/>
      <c r="LMA170" s="48"/>
      <c r="LMB170" s="48"/>
      <c r="LMC170" s="48"/>
      <c r="LMD170" s="48"/>
      <c r="LME170" s="48"/>
      <c r="LMF170" s="48"/>
      <c r="LMG170" s="48"/>
      <c r="LMH170" s="48"/>
      <c r="LMI170" s="48"/>
      <c r="LMJ170" s="48"/>
      <c r="LMK170" s="48"/>
      <c r="LML170" s="48"/>
      <c r="LMM170" s="48"/>
      <c r="LMN170" s="48"/>
      <c r="LMO170" s="48"/>
      <c r="LMP170" s="48"/>
      <c r="LMQ170" s="48"/>
      <c r="LMR170" s="48"/>
      <c r="LMS170" s="48"/>
      <c r="LMT170" s="48"/>
      <c r="LMU170" s="48"/>
      <c r="LMV170" s="48"/>
      <c r="LMW170" s="48"/>
      <c r="LMX170" s="48"/>
      <c r="LMY170" s="48"/>
      <c r="LMZ170" s="48"/>
      <c r="LNA170" s="48"/>
      <c r="LNB170" s="48"/>
      <c r="LNC170" s="48"/>
      <c r="LND170" s="48"/>
      <c r="LNE170" s="48"/>
      <c r="LNF170" s="48"/>
      <c r="LNG170" s="48"/>
      <c r="LNH170" s="48"/>
      <c r="LNI170" s="48"/>
      <c r="LNJ170" s="48"/>
      <c r="LNK170" s="48"/>
      <c r="LNL170" s="48"/>
      <c r="LNM170" s="48"/>
      <c r="LNN170" s="48"/>
      <c r="LNO170" s="48"/>
      <c r="LNP170" s="48"/>
      <c r="LNQ170" s="48"/>
      <c r="LNR170" s="48"/>
      <c r="LNS170" s="48"/>
      <c r="LNT170" s="48"/>
      <c r="LNU170" s="48"/>
      <c r="LNV170" s="48"/>
      <c r="LNW170" s="48"/>
      <c r="LNX170" s="48"/>
      <c r="LNY170" s="48"/>
      <c r="LNZ170" s="48"/>
      <c r="LOA170" s="48"/>
      <c r="LOB170" s="48"/>
      <c r="LOC170" s="48"/>
      <c r="LOD170" s="48"/>
      <c r="LOE170" s="48"/>
      <c r="LOF170" s="48"/>
      <c r="LOG170" s="48"/>
      <c r="LOH170" s="48"/>
      <c r="LOI170" s="48"/>
      <c r="LOJ170" s="48"/>
      <c r="LOK170" s="48"/>
      <c r="LOL170" s="48"/>
      <c r="LOM170" s="48"/>
      <c r="LON170" s="48"/>
      <c r="LOO170" s="48"/>
      <c r="LOP170" s="48"/>
      <c r="LOQ170" s="48"/>
      <c r="LOR170" s="48"/>
      <c r="LOS170" s="48"/>
      <c r="LOT170" s="48"/>
      <c r="LOU170" s="48"/>
      <c r="LOV170" s="48"/>
      <c r="LOW170" s="48"/>
      <c r="LOX170" s="48"/>
      <c r="LOY170" s="48"/>
      <c r="LOZ170" s="48"/>
      <c r="LPA170" s="48"/>
      <c r="LPB170" s="48"/>
      <c r="LPC170" s="48"/>
      <c r="LPD170" s="48"/>
      <c r="LPE170" s="48"/>
      <c r="LPF170" s="48"/>
      <c r="LPG170" s="48"/>
      <c r="LPH170" s="48"/>
      <c r="LPI170" s="48"/>
      <c r="LPJ170" s="48"/>
      <c r="LPK170" s="48"/>
      <c r="LPL170" s="48"/>
      <c r="LPM170" s="48"/>
      <c r="LPN170" s="48"/>
      <c r="LPO170" s="48"/>
      <c r="LPP170" s="48"/>
      <c r="LPQ170" s="48"/>
      <c r="LPR170" s="48"/>
      <c r="LPS170" s="48"/>
      <c r="LPT170" s="48"/>
      <c r="LPU170" s="48"/>
      <c r="LPV170" s="48"/>
      <c r="LPW170" s="48"/>
      <c r="LPX170" s="48"/>
      <c r="LPY170" s="48"/>
      <c r="LPZ170" s="48"/>
      <c r="LQA170" s="48"/>
      <c r="LQB170" s="48"/>
      <c r="LQC170" s="48"/>
      <c r="LQD170" s="48"/>
      <c r="LQE170" s="48"/>
      <c r="LQF170" s="48"/>
      <c r="LQG170" s="48"/>
      <c r="LQH170" s="48"/>
      <c r="LQI170" s="48"/>
      <c r="LQJ170" s="48"/>
      <c r="LQK170" s="48"/>
      <c r="LQL170" s="48"/>
      <c r="LQM170" s="48"/>
      <c r="LQN170" s="48"/>
      <c r="LQO170" s="48"/>
      <c r="LQP170" s="48"/>
      <c r="LQQ170" s="48"/>
      <c r="LQR170" s="48"/>
      <c r="LQS170" s="48"/>
      <c r="LQT170" s="48"/>
      <c r="LQU170" s="48"/>
      <c r="LQV170" s="48"/>
      <c r="LQW170" s="48"/>
      <c r="LQX170" s="48"/>
      <c r="LQY170" s="48"/>
      <c r="LQZ170" s="48"/>
      <c r="LRA170" s="48"/>
      <c r="LRB170" s="48"/>
      <c r="LRC170" s="48"/>
      <c r="LRD170" s="48"/>
      <c r="LRE170" s="48"/>
      <c r="LRF170" s="48"/>
      <c r="LRG170" s="48"/>
      <c r="LRH170" s="48"/>
      <c r="LRI170" s="48"/>
      <c r="LRJ170" s="48"/>
      <c r="LRK170" s="48"/>
      <c r="LRL170" s="48"/>
      <c r="LRM170" s="48"/>
      <c r="LRN170" s="48"/>
      <c r="LRO170" s="48"/>
      <c r="LRP170" s="48"/>
      <c r="LRQ170" s="48"/>
      <c r="LRR170" s="48"/>
      <c r="LRS170" s="48"/>
      <c r="LRT170" s="48"/>
      <c r="LRU170" s="48"/>
      <c r="LRV170" s="48"/>
      <c r="LRW170" s="48"/>
      <c r="LRX170" s="48"/>
      <c r="LRY170" s="48"/>
      <c r="LRZ170" s="48"/>
      <c r="LSA170" s="48"/>
      <c r="LSB170" s="48"/>
      <c r="LSC170" s="48"/>
      <c r="LSD170" s="48"/>
      <c r="LSE170" s="48"/>
      <c r="LSF170" s="48"/>
      <c r="LSG170" s="48"/>
      <c r="LSH170" s="48"/>
      <c r="LSI170" s="48"/>
      <c r="LSJ170" s="48"/>
      <c r="LSK170" s="48"/>
      <c r="LSL170" s="48"/>
      <c r="LSM170" s="48"/>
      <c r="LSN170" s="48"/>
      <c r="LSO170" s="48"/>
      <c r="LSP170" s="48"/>
      <c r="LSQ170" s="48"/>
      <c r="LSR170" s="48"/>
      <c r="LSS170" s="48"/>
      <c r="LST170" s="48"/>
      <c r="LSU170" s="48"/>
      <c r="LSV170" s="48"/>
      <c r="LSW170" s="48"/>
      <c r="LSX170" s="48"/>
      <c r="LSY170" s="48"/>
      <c r="LSZ170" s="48"/>
      <c r="LTA170" s="48"/>
      <c r="LTB170" s="48"/>
      <c r="LTC170" s="48"/>
      <c r="LTD170" s="48"/>
      <c r="LTE170" s="48"/>
      <c r="LTF170" s="48"/>
      <c r="LTG170" s="48"/>
      <c r="LTH170" s="48"/>
      <c r="LTI170" s="48"/>
      <c r="LTJ170" s="48"/>
      <c r="LTK170" s="48"/>
      <c r="LTL170" s="48"/>
      <c r="LTM170" s="48"/>
      <c r="LTN170" s="48"/>
      <c r="LTO170" s="48"/>
      <c r="LTP170" s="48"/>
      <c r="LTQ170" s="48"/>
      <c r="LTR170" s="48"/>
      <c r="LTS170" s="48"/>
      <c r="LTT170" s="48"/>
      <c r="LTU170" s="48"/>
      <c r="LTV170" s="48"/>
      <c r="LTW170" s="48"/>
      <c r="LTX170" s="48"/>
      <c r="LTY170" s="48"/>
      <c r="LTZ170" s="48"/>
      <c r="LUA170" s="48"/>
      <c r="LUB170" s="48"/>
      <c r="LUC170" s="48"/>
      <c r="LUD170" s="48"/>
      <c r="LUE170" s="48"/>
      <c r="LUF170" s="48"/>
      <c r="LUG170" s="48"/>
      <c r="LUH170" s="48"/>
      <c r="LUI170" s="48"/>
      <c r="LUJ170" s="48"/>
      <c r="LUK170" s="48"/>
      <c r="LUL170" s="48"/>
      <c r="LUM170" s="48"/>
      <c r="LUN170" s="48"/>
      <c r="LUO170" s="48"/>
      <c r="LUP170" s="48"/>
      <c r="LUQ170" s="48"/>
      <c r="LUR170" s="48"/>
      <c r="LUS170" s="48"/>
      <c r="LUT170" s="48"/>
      <c r="LUU170" s="48"/>
      <c r="LUV170" s="48"/>
      <c r="LUW170" s="48"/>
      <c r="LUX170" s="48"/>
      <c r="LUY170" s="48"/>
      <c r="LUZ170" s="48"/>
      <c r="LVA170" s="48"/>
      <c r="LVB170" s="48"/>
      <c r="LVC170" s="48"/>
      <c r="LVD170" s="48"/>
      <c r="LVE170" s="48"/>
      <c r="LVF170" s="48"/>
      <c r="LVG170" s="48"/>
      <c r="LVH170" s="48"/>
      <c r="LVI170" s="48"/>
      <c r="LVJ170" s="48"/>
      <c r="LVK170" s="48"/>
      <c r="LVL170" s="48"/>
      <c r="LVM170" s="48"/>
      <c r="LVN170" s="48"/>
      <c r="LVO170" s="48"/>
      <c r="LVP170" s="48"/>
      <c r="LVQ170" s="48"/>
      <c r="LVR170" s="48"/>
      <c r="LVS170" s="48"/>
      <c r="LVT170" s="48"/>
      <c r="LVU170" s="48"/>
      <c r="LVV170" s="48"/>
      <c r="LVW170" s="48"/>
      <c r="LVX170" s="48"/>
      <c r="LVY170" s="48"/>
      <c r="LVZ170" s="48"/>
      <c r="LWA170" s="48"/>
      <c r="LWB170" s="48"/>
      <c r="LWC170" s="48"/>
      <c r="LWD170" s="48"/>
      <c r="LWE170" s="48"/>
      <c r="LWF170" s="48"/>
      <c r="LWG170" s="48"/>
      <c r="LWH170" s="48"/>
      <c r="LWI170" s="48"/>
      <c r="LWJ170" s="48"/>
      <c r="LWK170" s="48"/>
      <c r="LWL170" s="48"/>
      <c r="LWM170" s="48"/>
      <c r="LWN170" s="48"/>
      <c r="LWO170" s="48"/>
      <c r="LWP170" s="48"/>
      <c r="LWQ170" s="48"/>
      <c r="LWR170" s="48"/>
      <c r="LWS170" s="48"/>
      <c r="LWT170" s="48"/>
      <c r="LWU170" s="48"/>
      <c r="LWV170" s="48"/>
      <c r="LWW170" s="48"/>
      <c r="LWX170" s="48"/>
      <c r="LWY170" s="48"/>
      <c r="LWZ170" s="48"/>
      <c r="LXA170" s="48"/>
      <c r="LXB170" s="48"/>
      <c r="LXC170" s="48"/>
      <c r="LXD170" s="48"/>
      <c r="LXE170" s="48"/>
      <c r="LXF170" s="48"/>
      <c r="LXG170" s="48"/>
      <c r="LXH170" s="48"/>
      <c r="LXI170" s="48"/>
      <c r="LXJ170" s="48"/>
      <c r="LXK170" s="48"/>
      <c r="LXL170" s="48"/>
      <c r="LXM170" s="48"/>
      <c r="LXN170" s="48"/>
      <c r="LXO170" s="48"/>
      <c r="LXP170" s="48"/>
      <c r="LXQ170" s="48"/>
      <c r="LXR170" s="48"/>
      <c r="LXS170" s="48"/>
      <c r="LXT170" s="48"/>
      <c r="LXU170" s="48"/>
      <c r="LXV170" s="48"/>
      <c r="LXW170" s="48"/>
      <c r="LXX170" s="48"/>
      <c r="LXY170" s="48"/>
      <c r="LXZ170" s="48"/>
      <c r="LYA170" s="48"/>
      <c r="LYB170" s="48"/>
      <c r="LYC170" s="48"/>
      <c r="LYD170" s="48"/>
      <c r="LYE170" s="48"/>
      <c r="LYF170" s="48"/>
      <c r="LYG170" s="48"/>
      <c r="LYH170" s="48"/>
      <c r="LYI170" s="48"/>
      <c r="LYJ170" s="48"/>
      <c r="LYK170" s="48"/>
      <c r="LYL170" s="48"/>
      <c r="LYM170" s="48"/>
      <c r="LYN170" s="48"/>
      <c r="LYO170" s="48"/>
      <c r="LYP170" s="48"/>
      <c r="LYQ170" s="48"/>
      <c r="LYR170" s="48"/>
      <c r="LYS170" s="48"/>
      <c r="LYT170" s="48"/>
      <c r="LYU170" s="48"/>
      <c r="LYV170" s="48"/>
      <c r="LYW170" s="48"/>
      <c r="LYX170" s="48"/>
      <c r="LYY170" s="48"/>
      <c r="LYZ170" s="48"/>
      <c r="LZA170" s="48"/>
      <c r="LZB170" s="48"/>
      <c r="LZC170" s="48"/>
      <c r="LZD170" s="48"/>
      <c r="LZE170" s="48"/>
      <c r="LZF170" s="48"/>
      <c r="LZG170" s="48"/>
      <c r="LZH170" s="48"/>
      <c r="LZI170" s="48"/>
      <c r="LZJ170" s="48"/>
      <c r="LZK170" s="48"/>
      <c r="LZL170" s="48"/>
      <c r="LZM170" s="48"/>
      <c r="LZN170" s="48"/>
      <c r="LZO170" s="48"/>
      <c r="LZP170" s="48"/>
      <c r="LZQ170" s="48"/>
      <c r="LZR170" s="48"/>
      <c r="LZS170" s="48"/>
      <c r="LZT170" s="48"/>
      <c r="LZU170" s="48"/>
      <c r="LZV170" s="48"/>
      <c r="LZW170" s="48"/>
      <c r="LZX170" s="48"/>
      <c r="LZY170" s="48"/>
      <c r="LZZ170" s="48"/>
      <c r="MAA170" s="48"/>
      <c r="MAB170" s="48"/>
      <c r="MAC170" s="48"/>
      <c r="MAD170" s="48"/>
      <c r="MAE170" s="48"/>
      <c r="MAF170" s="48"/>
      <c r="MAG170" s="48"/>
      <c r="MAH170" s="48"/>
      <c r="MAI170" s="48"/>
      <c r="MAJ170" s="48"/>
      <c r="MAK170" s="48"/>
      <c r="MAL170" s="48"/>
      <c r="MAM170" s="48"/>
      <c r="MAN170" s="48"/>
      <c r="MAO170" s="48"/>
      <c r="MAP170" s="48"/>
      <c r="MAQ170" s="48"/>
      <c r="MAR170" s="48"/>
      <c r="MAS170" s="48"/>
      <c r="MAT170" s="48"/>
      <c r="MAU170" s="48"/>
      <c r="MAV170" s="48"/>
      <c r="MAW170" s="48"/>
      <c r="MAX170" s="48"/>
      <c r="MAY170" s="48"/>
      <c r="MAZ170" s="48"/>
      <c r="MBA170" s="48"/>
      <c r="MBB170" s="48"/>
      <c r="MBC170" s="48"/>
      <c r="MBD170" s="48"/>
      <c r="MBE170" s="48"/>
      <c r="MBF170" s="48"/>
      <c r="MBG170" s="48"/>
      <c r="MBH170" s="48"/>
      <c r="MBI170" s="48"/>
      <c r="MBJ170" s="48"/>
      <c r="MBK170" s="48"/>
      <c r="MBL170" s="48"/>
      <c r="MBM170" s="48"/>
      <c r="MBN170" s="48"/>
      <c r="MBO170" s="48"/>
      <c r="MBP170" s="48"/>
      <c r="MBQ170" s="48"/>
      <c r="MBR170" s="48"/>
      <c r="MBS170" s="48"/>
      <c r="MBT170" s="48"/>
      <c r="MBU170" s="48"/>
      <c r="MBV170" s="48"/>
      <c r="MBW170" s="48"/>
      <c r="MBX170" s="48"/>
      <c r="MBY170" s="48"/>
      <c r="MBZ170" s="48"/>
      <c r="MCA170" s="48"/>
      <c r="MCB170" s="48"/>
      <c r="MCC170" s="48"/>
      <c r="MCD170" s="48"/>
      <c r="MCE170" s="48"/>
      <c r="MCF170" s="48"/>
      <c r="MCG170" s="48"/>
      <c r="MCH170" s="48"/>
      <c r="MCI170" s="48"/>
      <c r="MCJ170" s="48"/>
      <c r="MCK170" s="48"/>
      <c r="MCL170" s="48"/>
      <c r="MCM170" s="48"/>
      <c r="MCN170" s="48"/>
      <c r="MCO170" s="48"/>
      <c r="MCP170" s="48"/>
      <c r="MCQ170" s="48"/>
      <c r="MCR170" s="48"/>
      <c r="MCS170" s="48"/>
      <c r="MCT170" s="48"/>
      <c r="MCU170" s="48"/>
      <c r="MCV170" s="48"/>
      <c r="MCW170" s="48"/>
      <c r="MCX170" s="48"/>
      <c r="MCY170" s="48"/>
      <c r="MCZ170" s="48"/>
      <c r="MDA170" s="48"/>
      <c r="MDB170" s="48"/>
      <c r="MDC170" s="48"/>
      <c r="MDD170" s="48"/>
      <c r="MDE170" s="48"/>
      <c r="MDF170" s="48"/>
      <c r="MDG170" s="48"/>
      <c r="MDH170" s="48"/>
      <c r="MDI170" s="48"/>
      <c r="MDJ170" s="48"/>
      <c r="MDK170" s="48"/>
      <c r="MDL170" s="48"/>
      <c r="MDM170" s="48"/>
      <c r="MDN170" s="48"/>
      <c r="MDO170" s="48"/>
      <c r="MDP170" s="48"/>
      <c r="MDQ170" s="48"/>
      <c r="MDR170" s="48"/>
      <c r="MDS170" s="48"/>
      <c r="MDT170" s="48"/>
      <c r="MDU170" s="48"/>
      <c r="MDV170" s="48"/>
      <c r="MDW170" s="48"/>
      <c r="MDX170" s="48"/>
      <c r="MDY170" s="48"/>
      <c r="MDZ170" s="48"/>
      <c r="MEA170" s="48"/>
      <c r="MEB170" s="48"/>
      <c r="MEC170" s="48"/>
      <c r="MED170" s="48"/>
      <c r="MEE170" s="48"/>
      <c r="MEF170" s="48"/>
      <c r="MEG170" s="48"/>
      <c r="MEH170" s="48"/>
      <c r="MEI170" s="48"/>
      <c r="MEJ170" s="48"/>
      <c r="MEK170" s="48"/>
      <c r="MEL170" s="48"/>
      <c r="MEM170" s="48"/>
      <c r="MEN170" s="48"/>
      <c r="MEO170" s="48"/>
      <c r="MEP170" s="48"/>
      <c r="MEQ170" s="48"/>
      <c r="MER170" s="48"/>
      <c r="MES170" s="48"/>
      <c r="MET170" s="48"/>
      <c r="MEU170" s="48"/>
      <c r="MEV170" s="48"/>
      <c r="MEW170" s="48"/>
      <c r="MEX170" s="48"/>
      <c r="MEY170" s="48"/>
      <c r="MEZ170" s="48"/>
      <c r="MFA170" s="48"/>
      <c r="MFB170" s="48"/>
      <c r="MFC170" s="48"/>
      <c r="MFD170" s="48"/>
      <c r="MFE170" s="48"/>
      <c r="MFF170" s="48"/>
      <c r="MFG170" s="48"/>
      <c r="MFH170" s="48"/>
      <c r="MFI170" s="48"/>
      <c r="MFJ170" s="48"/>
      <c r="MFK170" s="48"/>
      <c r="MFL170" s="48"/>
      <c r="MFM170" s="48"/>
      <c r="MFN170" s="48"/>
      <c r="MFO170" s="48"/>
      <c r="MFP170" s="48"/>
      <c r="MFQ170" s="48"/>
      <c r="MFR170" s="48"/>
      <c r="MFS170" s="48"/>
      <c r="MFT170" s="48"/>
      <c r="MFU170" s="48"/>
      <c r="MFV170" s="48"/>
      <c r="MFW170" s="48"/>
      <c r="MFX170" s="48"/>
      <c r="MFY170" s="48"/>
      <c r="MFZ170" s="48"/>
      <c r="MGA170" s="48"/>
      <c r="MGB170" s="48"/>
      <c r="MGC170" s="48"/>
      <c r="MGD170" s="48"/>
      <c r="MGE170" s="48"/>
      <c r="MGF170" s="48"/>
      <c r="MGG170" s="48"/>
      <c r="MGH170" s="48"/>
      <c r="MGI170" s="48"/>
      <c r="MGJ170" s="48"/>
      <c r="MGK170" s="48"/>
      <c r="MGL170" s="48"/>
      <c r="MGM170" s="48"/>
      <c r="MGN170" s="48"/>
      <c r="MGO170" s="48"/>
      <c r="MGP170" s="48"/>
      <c r="MGQ170" s="48"/>
      <c r="MGR170" s="48"/>
      <c r="MGS170" s="48"/>
      <c r="MGT170" s="48"/>
      <c r="MGU170" s="48"/>
      <c r="MGV170" s="48"/>
      <c r="MGW170" s="48"/>
      <c r="MGX170" s="48"/>
      <c r="MGY170" s="48"/>
      <c r="MGZ170" s="48"/>
      <c r="MHA170" s="48"/>
      <c r="MHB170" s="48"/>
      <c r="MHC170" s="48"/>
      <c r="MHD170" s="48"/>
      <c r="MHE170" s="48"/>
      <c r="MHF170" s="48"/>
      <c r="MHG170" s="48"/>
      <c r="MHH170" s="48"/>
      <c r="MHI170" s="48"/>
      <c r="MHJ170" s="48"/>
      <c r="MHK170" s="48"/>
      <c r="MHL170" s="48"/>
      <c r="MHM170" s="48"/>
      <c r="MHN170" s="48"/>
      <c r="MHO170" s="48"/>
      <c r="MHP170" s="48"/>
      <c r="MHQ170" s="48"/>
      <c r="MHR170" s="48"/>
      <c r="MHS170" s="48"/>
      <c r="MHT170" s="48"/>
      <c r="MHU170" s="48"/>
      <c r="MHV170" s="48"/>
      <c r="MHW170" s="48"/>
      <c r="MHX170" s="48"/>
      <c r="MHY170" s="48"/>
      <c r="MHZ170" s="48"/>
      <c r="MIA170" s="48"/>
      <c r="MIB170" s="48"/>
      <c r="MIC170" s="48"/>
      <c r="MID170" s="48"/>
      <c r="MIE170" s="48"/>
      <c r="MIF170" s="48"/>
      <c r="MIG170" s="48"/>
      <c r="MIH170" s="48"/>
      <c r="MII170" s="48"/>
      <c r="MIJ170" s="48"/>
      <c r="MIK170" s="48"/>
      <c r="MIL170" s="48"/>
      <c r="MIM170" s="48"/>
      <c r="MIN170" s="48"/>
      <c r="MIO170" s="48"/>
      <c r="MIP170" s="48"/>
      <c r="MIQ170" s="48"/>
      <c r="MIR170" s="48"/>
      <c r="MIS170" s="48"/>
      <c r="MIT170" s="48"/>
      <c r="MIU170" s="48"/>
      <c r="MIV170" s="48"/>
      <c r="MIW170" s="48"/>
      <c r="MIX170" s="48"/>
      <c r="MIY170" s="48"/>
      <c r="MIZ170" s="48"/>
      <c r="MJA170" s="48"/>
      <c r="MJB170" s="48"/>
      <c r="MJC170" s="48"/>
      <c r="MJD170" s="48"/>
      <c r="MJE170" s="48"/>
      <c r="MJF170" s="48"/>
      <c r="MJG170" s="48"/>
      <c r="MJH170" s="48"/>
      <c r="MJI170" s="48"/>
      <c r="MJJ170" s="48"/>
      <c r="MJK170" s="48"/>
      <c r="MJL170" s="48"/>
      <c r="MJM170" s="48"/>
      <c r="MJN170" s="48"/>
      <c r="MJO170" s="48"/>
      <c r="MJP170" s="48"/>
      <c r="MJQ170" s="48"/>
      <c r="MJR170" s="48"/>
      <c r="MJS170" s="48"/>
      <c r="MJT170" s="48"/>
      <c r="MJU170" s="48"/>
      <c r="MJV170" s="48"/>
      <c r="MJW170" s="48"/>
      <c r="MJX170" s="48"/>
      <c r="MJY170" s="48"/>
      <c r="MJZ170" s="48"/>
      <c r="MKA170" s="48"/>
      <c r="MKB170" s="48"/>
      <c r="MKC170" s="48"/>
      <c r="MKD170" s="48"/>
      <c r="MKE170" s="48"/>
      <c r="MKF170" s="48"/>
      <c r="MKG170" s="48"/>
      <c r="MKH170" s="48"/>
      <c r="MKI170" s="48"/>
      <c r="MKJ170" s="48"/>
      <c r="MKK170" s="48"/>
      <c r="MKL170" s="48"/>
      <c r="MKM170" s="48"/>
      <c r="MKN170" s="48"/>
      <c r="MKO170" s="48"/>
      <c r="MKP170" s="48"/>
      <c r="MKQ170" s="48"/>
      <c r="MKR170" s="48"/>
      <c r="MKS170" s="48"/>
      <c r="MKT170" s="48"/>
      <c r="MKU170" s="48"/>
      <c r="MKV170" s="48"/>
      <c r="MKW170" s="48"/>
      <c r="MKX170" s="48"/>
      <c r="MKY170" s="48"/>
      <c r="MKZ170" s="48"/>
      <c r="MLA170" s="48"/>
      <c r="MLB170" s="48"/>
      <c r="MLC170" s="48"/>
      <c r="MLD170" s="48"/>
      <c r="MLE170" s="48"/>
      <c r="MLF170" s="48"/>
      <c r="MLG170" s="48"/>
      <c r="MLH170" s="48"/>
      <c r="MLI170" s="48"/>
      <c r="MLJ170" s="48"/>
      <c r="MLK170" s="48"/>
      <c r="MLL170" s="48"/>
      <c r="MLM170" s="48"/>
      <c r="MLN170" s="48"/>
      <c r="MLO170" s="48"/>
      <c r="MLP170" s="48"/>
      <c r="MLQ170" s="48"/>
      <c r="MLR170" s="48"/>
      <c r="MLS170" s="48"/>
      <c r="MLT170" s="48"/>
      <c r="MLU170" s="48"/>
      <c r="MLV170" s="48"/>
      <c r="MLW170" s="48"/>
      <c r="MLX170" s="48"/>
      <c r="MLY170" s="48"/>
      <c r="MLZ170" s="48"/>
      <c r="MMA170" s="48"/>
      <c r="MMB170" s="48"/>
      <c r="MMC170" s="48"/>
      <c r="MMD170" s="48"/>
      <c r="MME170" s="48"/>
      <c r="MMF170" s="48"/>
      <c r="MMG170" s="48"/>
      <c r="MMH170" s="48"/>
      <c r="MMI170" s="48"/>
      <c r="MMJ170" s="48"/>
      <c r="MMK170" s="48"/>
      <c r="MML170" s="48"/>
      <c r="MMM170" s="48"/>
      <c r="MMN170" s="48"/>
      <c r="MMO170" s="48"/>
      <c r="MMP170" s="48"/>
      <c r="MMQ170" s="48"/>
      <c r="MMR170" s="48"/>
      <c r="MMS170" s="48"/>
      <c r="MMT170" s="48"/>
      <c r="MMU170" s="48"/>
      <c r="MMV170" s="48"/>
      <c r="MMW170" s="48"/>
      <c r="MMX170" s="48"/>
      <c r="MMY170" s="48"/>
      <c r="MMZ170" s="48"/>
      <c r="MNA170" s="48"/>
      <c r="MNB170" s="48"/>
      <c r="MNC170" s="48"/>
      <c r="MND170" s="48"/>
      <c r="MNE170" s="48"/>
      <c r="MNF170" s="48"/>
      <c r="MNG170" s="48"/>
      <c r="MNH170" s="48"/>
      <c r="MNI170" s="48"/>
      <c r="MNJ170" s="48"/>
      <c r="MNK170" s="48"/>
      <c r="MNL170" s="48"/>
      <c r="MNM170" s="48"/>
      <c r="MNN170" s="48"/>
      <c r="MNO170" s="48"/>
      <c r="MNP170" s="48"/>
      <c r="MNQ170" s="48"/>
      <c r="MNR170" s="48"/>
      <c r="MNS170" s="48"/>
      <c r="MNT170" s="48"/>
      <c r="MNU170" s="48"/>
      <c r="MNV170" s="48"/>
      <c r="MNW170" s="48"/>
      <c r="MNX170" s="48"/>
      <c r="MNY170" s="48"/>
      <c r="MNZ170" s="48"/>
      <c r="MOA170" s="48"/>
      <c r="MOB170" s="48"/>
      <c r="MOC170" s="48"/>
      <c r="MOD170" s="48"/>
      <c r="MOE170" s="48"/>
      <c r="MOF170" s="48"/>
      <c r="MOG170" s="48"/>
      <c r="MOH170" s="48"/>
      <c r="MOI170" s="48"/>
      <c r="MOJ170" s="48"/>
      <c r="MOK170" s="48"/>
      <c r="MOL170" s="48"/>
      <c r="MOM170" s="48"/>
      <c r="MON170" s="48"/>
      <c r="MOO170" s="48"/>
      <c r="MOP170" s="48"/>
      <c r="MOQ170" s="48"/>
      <c r="MOR170" s="48"/>
      <c r="MOS170" s="48"/>
      <c r="MOT170" s="48"/>
      <c r="MOU170" s="48"/>
      <c r="MOV170" s="48"/>
      <c r="MOW170" s="48"/>
      <c r="MOX170" s="48"/>
      <c r="MOY170" s="48"/>
      <c r="MOZ170" s="48"/>
      <c r="MPA170" s="48"/>
      <c r="MPB170" s="48"/>
      <c r="MPC170" s="48"/>
      <c r="MPD170" s="48"/>
      <c r="MPE170" s="48"/>
      <c r="MPF170" s="48"/>
      <c r="MPG170" s="48"/>
      <c r="MPH170" s="48"/>
      <c r="MPI170" s="48"/>
      <c r="MPJ170" s="48"/>
      <c r="MPK170" s="48"/>
      <c r="MPL170" s="48"/>
      <c r="MPM170" s="48"/>
      <c r="MPN170" s="48"/>
      <c r="MPO170" s="48"/>
      <c r="MPP170" s="48"/>
      <c r="MPQ170" s="48"/>
      <c r="MPR170" s="48"/>
      <c r="MPS170" s="48"/>
      <c r="MPT170" s="48"/>
      <c r="MPU170" s="48"/>
      <c r="MPV170" s="48"/>
      <c r="MPW170" s="48"/>
      <c r="MPX170" s="48"/>
      <c r="MPY170" s="48"/>
      <c r="MPZ170" s="48"/>
      <c r="MQA170" s="48"/>
      <c r="MQB170" s="48"/>
      <c r="MQC170" s="48"/>
      <c r="MQD170" s="48"/>
      <c r="MQE170" s="48"/>
      <c r="MQF170" s="48"/>
      <c r="MQG170" s="48"/>
      <c r="MQH170" s="48"/>
      <c r="MQI170" s="48"/>
      <c r="MQJ170" s="48"/>
      <c r="MQK170" s="48"/>
      <c r="MQL170" s="48"/>
      <c r="MQM170" s="48"/>
      <c r="MQN170" s="48"/>
      <c r="MQO170" s="48"/>
      <c r="MQP170" s="48"/>
      <c r="MQQ170" s="48"/>
      <c r="MQR170" s="48"/>
      <c r="MQS170" s="48"/>
      <c r="MQT170" s="48"/>
      <c r="MQU170" s="48"/>
      <c r="MQV170" s="48"/>
      <c r="MQW170" s="48"/>
      <c r="MQX170" s="48"/>
      <c r="MQY170" s="48"/>
      <c r="MQZ170" s="48"/>
      <c r="MRA170" s="48"/>
      <c r="MRB170" s="48"/>
      <c r="MRC170" s="48"/>
      <c r="MRD170" s="48"/>
      <c r="MRE170" s="48"/>
      <c r="MRF170" s="48"/>
      <c r="MRG170" s="48"/>
      <c r="MRH170" s="48"/>
      <c r="MRI170" s="48"/>
      <c r="MRJ170" s="48"/>
      <c r="MRK170" s="48"/>
      <c r="MRL170" s="48"/>
      <c r="MRM170" s="48"/>
      <c r="MRN170" s="48"/>
      <c r="MRO170" s="48"/>
      <c r="MRP170" s="48"/>
      <c r="MRQ170" s="48"/>
      <c r="MRR170" s="48"/>
      <c r="MRS170" s="48"/>
      <c r="MRT170" s="48"/>
      <c r="MRU170" s="48"/>
      <c r="MRV170" s="48"/>
      <c r="MRW170" s="48"/>
      <c r="MRX170" s="48"/>
      <c r="MRY170" s="48"/>
      <c r="MRZ170" s="48"/>
      <c r="MSA170" s="48"/>
      <c r="MSB170" s="48"/>
      <c r="MSC170" s="48"/>
      <c r="MSD170" s="48"/>
      <c r="MSE170" s="48"/>
      <c r="MSF170" s="48"/>
      <c r="MSG170" s="48"/>
      <c r="MSH170" s="48"/>
      <c r="MSI170" s="48"/>
      <c r="MSJ170" s="48"/>
      <c r="MSK170" s="48"/>
      <c r="MSL170" s="48"/>
      <c r="MSM170" s="48"/>
      <c r="MSN170" s="48"/>
      <c r="MSO170" s="48"/>
      <c r="MSP170" s="48"/>
      <c r="MSQ170" s="48"/>
      <c r="MSR170" s="48"/>
      <c r="MSS170" s="48"/>
      <c r="MST170" s="48"/>
      <c r="MSU170" s="48"/>
      <c r="MSV170" s="48"/>
      <c r="MSW170" s="48"/>
      <c r="MSX170" s="48"/>
      <c r="MSY170" s="48"/>
      <c r="MSZ170" s="48"/>
      <c r="MTA170" s="48"/>
      <c r="MTB170" s="48"/>
      <c r="MTC170" s="48"/>
      <c r="MTD170" s="48"/>
      <c r="MTE170" s="48"/>
      <c r="MTF170" s="48"/>
      <c r="MTG170" s="48"/>
      <c r="MTH170" s="48"/>
      <c r="MTI170" s="48"/>
      <c r="MTJ170" s="48"/>
      <c r="MTK170" s="48"/>
      <c r="MTL170" s="48"/>
      <c r="MTM170" s="48"/>
      <c r="MTN170" s="48"/>
      <c r="MTO170" s="48"/>
      <c r="MTP170" s="48"/>
      <c r="MTQ170" s="48"/>
      <c r="MTR170" s="48"/>
      <c r="MTS170" s="48"/>
      <c r="MTT170" s="48"/>
      <c r="MTU170" s="48"/>
      <c r="MTV170" s="48"/>
      <c r="MTW170" s="48"/>
      <c r="MTX170" s="48"/>
      <c r="MTY170" s="48"/>
      <c r="MTZ170" s="48"/>
      <c r="MUA170" s="48"/>
      <c r="MUB170" s="48"/>
      <c r="MUC170" s="48"/>
      <c r="MUD170" s="48"/>
      <c r="MUE170" s="48"/>
      <c r="MUF170" s="48"/>
      <c r="MUG170" s="48"/>
      <c r="MUH170" s="48"/>
      <c r="MUI170" s="48"/>
      <c r="MUJ170" s="48"/>
      <c r="MUK170" s="48"/>
      <c r="MUL170" s="48"/>
      <c r="MUM170" s="48"/>
      <c r="MUN170" s="48"/>
      <c r="MUO170" s="48"/>
      <c r="MUP170" s="48"/>
      <c r="MUQ170" s="48"/>
      <c r="MUR170" s="48"/>
      <c r="MUS170" s="48"/>
      <c r="MUT170" s="48"/>
      <c r="MUU170" s="48"/>
      <c r="MUV170" s="48"/>
      <c r="MUW170" s="48"/>
      <c r="MUX170" s="48"/>
      <c r="MUY170" s="48"/>
      <c r="MUZ170" s="48"/>
      <c r="MVA170" s="48"/>
      <c r="MVB170" s="48"/>
      <c r="MVC170" s="48"/>
      <c r="MVD170" s="48"/>
      <c r="MVE170" s="48"/>
      <c r="MVF170" s="48"/>
      <c r="MVG170" s="48"/>
      <c r="MVH170" s="48"/>
      <c r="MVI170" s="48"/>
      <c r="MVJ170" s="48"/>
      <c r="MVK170" s="48"/>
      <c r="MVL170" s="48"/>
      <c r="MVM170" s="48"/>
      <c r="MVN170" s="48"/>
      <c r="MVO170" s="48"/>
      <c r="MVP170" s="48"/>
      <c r="MVQ170" s="48"/>
      <c r="MVR170" s="48"/>
      <c r="MVS170" s="48"/>
      <c r="MVT170" s="48"/>
      <c r="MVU170" s="48"/>
      <c r="MVV170" s="48"/>
      <c r="MVW170" s="48"/>
      <c r="MVX170" s="48"/>
      <c r="MVY170" s="48"/>
      <c r="MVZ170" s="48"/>
      <c r="MWA170" s="48"/>
      <c r="MWB170" s="48"/>
      <c r="MWC170" s="48"/>
      <c r="MWD170" s="48"/>
      <c r="MWE170" s="48"/>
      <c r="MWF170" s="48"/>
      <c r="MWG170" s="48"/>
      <c r="MWH170" s="48"/>
      <c r="MWI170" s="48"/>
      <c r="MWJ170" s="48"/>
      <c r="MWK170" s="48"/>
      <c r="MWL170" s="48"/>
      <c r="MWM170" s="48"/>
      <c r="MWN170" s="48"/>
      <c r="MWO170" s="48"/>
      <c r="MWP170" s="48"/>
      <c r="MWQ170" s="48"/>
      <c r="MWR170" s="48"/>
      <c r="MWS170" s="48"/>
      <c r="MWT170" s="48"/>
      <c r="MWU170" s="48"/>
      <c r="MWV170" s="48"/>
      <c r="MWW170" s="48"/>
      <c r="MWX170" s="48"/>
      <c r="MWY170" s="48"/>
      <c r="MWZ170" s="48"/>
      <c r="MXA170" s="48"/>
      <c r="MXB170" s="48"/>
      <c r="MXC170" s="48"/>
      <c r="MXD170" s="48"/>
      <c r="MXE170" s="48"/>
      <c r="MXF170" s="48"/>
      <c r="MXG170" s="48"/>
      <c r="MXH170" s="48"/>
      <c r="MXI170" s="48"/>
      <c r="MXJ170" s="48"/>
      <c r="MXK170" s="48"/>
      <c r="MXL170" s="48"/>
      <c r="MXM170" s="48"/>
      <c r="MXN170" s="48"/>
      <c r="MXO170" s="48"/>
      <c r="MXP170" s="48"/>
      <c r="MXQ170" s="48"/>
      <c r="MXR170" s="48"/>
      <c r="MXS170" s="48"/>
      <c r="MXT170" s="48"/>
      <c r="MXU170" s="48"/>
      <c r="MXV170" s="48"/>
      <c r="MXW170" s="48"/>
      <c r="MXX170" s="48"/>
      <c r="MXY170" s="48"/>
      <c r="MXZ170" s="48"/>
      <c r="MYA170" s="48"/>
      <c r="MYB170" s="48"/>
      <c r="MYC170" s="48"/>
      <c r="MYD170" s="48"/>
      <c r="MYE170" s="48"/>
      <c r="MYF170" s="48"/>
      <c r="MYG170" s="48"/>
      <c r="MYH170" s="48"/>
      <c r="MYI170" s="48"/>
      <c r="MYJ170" s="48"/>
      <c r="MYK170" s="48"/>
      <c r="MYL170" s="48"/>
      <c r="MYM170" s="48"/>
      <c r="MYN170" s="48"/>
      <c r="MYO170" s="48"/>
      <c r="MYP170" s="48"/>
      <c r="MYQ170" s="48"/>
      <c r="MYR170" s="48"/>
      <c r="MYS170" s="48"/>
      <c r="MYT170" s="48"/>
      <c r="MYU170" s="48"/>
      <c r="MYV170" s="48"/>
      <c r="MYW170" s="48"/>
      <c r="MYX170" s="48"/>
      <c r="MYY170" s="48"/>
      <c r="MYZ170" s="48"/>
      <c r="MZA170" s="48"/>
      <c r="MZB170" s="48"/>
      <c r="MZC170" s="48"/>
      <c r="MZD170" s="48"/>
      <c r="MZE170" s="48"/>
      <c r="MZF170" s="48"/>
      <c r="MZG170" s="48"/>
      <c r="MZH170" s="48"/>
      <c r="MZI170" s="48"/>
      <c r="MZJ170" s="48"/>
      <c r="MZK170" s="48"/>
      <c r="MZL170" s="48"/>
      <c r="MZM170" s="48"/>
      <c r="MZN170" s="48"/>
      <c r="MZO170" s="48"/>
      <c r="MZP170" s="48"/>
      <c r="MZQ170" s="48"/>
      <c r="MZR170" s="48"/>
      <c r="MZS170" s="48"/>
      <c r="MZT170" s="48"/>
      <c r="MZU170" s="48"/>
      <c r="MZV170" s="48"/>
      <c r="MZW170" s="48"/>
      <c r="MZX170" s="48"/>
      <c r="MZY170" s="48"/>
      <c r="MZZ170" s="48"/>
      <c r="NAA170" s="48"/>
      <c r="NAB170" s="48"/>
      <c r="NAC170" s="48"/>
      <c r="NAD170" s="48"/>
      <c r="NAE170" s="48"/>
      <c r="NAF170" s="48"/>
      <c r="NAG170" s="48"/>
      <c r="NAH170" s="48"/>
      <c r="NAI170" s="48"/>
      <c r="NAJ170" s="48"/>
      <c r="NAK170" s="48"/>
      <c r="NAL170" s="48"/>
      <c r="NAM170" s="48"/>
      <c r="NAN170" s="48"/>
      <c r="NAO170" s="48"/>
      <c r="NAP170" s="48"/>
      <c r="NAQ170" s="48"/>
      <c r="NAR170" s="48"/>
      <c r="NAS170" s="48"/>
      <c r="NAT170" s="48"/>
      <c r="NAU170" s="48"/>
      <c r="NAV170" s="48"/>
      <c r="NAW170" s="48"/>
      <c r="NAX170" s="48"/>
      <c r="NAY170" s="48"/>
      <c r="NAZ170" s="48"/>
      <c r="NBA170" s="48"/>
      <c r="NBB170" s="48"/>
      <c r="NBC170" s="48"/>
      <c r="NBD170" s="48"/>
      <c r="NBE170" s="48"/>
      <c r="NBF170" s="48"/>
      <c r="NBG170" s="48"/>
      <c r="NBH170" s="48"/>
      <c r="NBI170" s="48"/>
      <c r="NBJ170" s="48"/>
      <c r="NBK170" s="48"/>
      <c r="NBL170" s="48"/>
      <c r="NBM170" s="48"/>
      <c r="NBN170" s="48"/>
      <c r="NBO170" s="48"/>
      <c r="NBP170" s="48"/>
      <c r="NBQ170" s="48"/>
      <c r="NBR170" s="48"/>
      <c r="NBS170" s="48"/>
      <c r="NBT170" s="48"/>
      <c r="NBU170" s="48"/>
      <c r="NBV170" s="48"/>
      <c r="NBW170" s="48"/>
      <c r="NBX170" s="48"/>
      <c r="NBY170" s="48"/>
      <c r="NBZ170" s="48"/>
      <c r="NCA170" s="48"/>
      <c r="NCB170" s="48"/>
      <c r="NCC170" s="48"/>
      <c r="NCD170" s="48"/>
      <c r="NCE170" s="48"/>
      <c r="NCF170" s="48"/>
      <c r="NCG170" s="48"/>
      <c r="NCH170" s="48"/>
      <c r="NCI170" s="48"/>
      <c r="NCJ170" s="48"/>
      <c r="NCK170" s="48"/>
      <c r="NCL170" s="48"/>
      <c r="NCM170" s="48"/>
      <c r="NCN170" s="48"/>
      <c r="NCO170" s="48"/>
      <c r="NCP170" s="48"/>
      <c r="NCQ170" s="48"/>
      <c r="NCR170" s="48"/>
      <c r="NCS170" s="48"/>
      <c r="NCT170" s="48"/>
      <c r="NCU170" s="48"/>
      <c r="NCV170" s="48"/>
      <c r="NCW170" s="48"/>
      <c r="NCX170" s="48"/>
      <c r="NCY170" s="48"/>
      <c r="NCZ170" s="48"/>
      <c r="NDA170" s="48"/>
      <c r="NDB170" s="48"/>
      <c r="NDC170" s="48"/>
      <c r="NDD170" s="48"/>
      <c r="NDE170" s="48"/>
      <c r="NDF170" s="48"/>
      <c r="NDG170" s="48"/>
      <c r="NDH170" s="48"/>
      <c r="NDI170" s="48"/>
      <c r="NDJ170" s="48"/>
      <c r="NDK170" s="48"/>
      <c r="NDL170" s="48"/>
      <c r="NDM170" s="48"/>
      <c r="NDN170" s="48"/>
      <c r="NDO170" s="48"/>
      <c r="NDP170" s="48"/>
      <c r="NDQ170" s="48"/>
      <c r="NDR170" s="48"/>
      <c r="NDS170" s="48"/>
      <c r="NDT170" s="48"/>
      <c r="NDU170" s="48"/>
      <c r="NDV170" s="48"/>
      <c r="NDW170" s="48"/>
      <c r="NDX170" s="48"/>
      <c r="NDY170" s="48"/>
      <c r="NDZ170" s="48"/>
      <c r="NEA170" s="48"/>
      <c r="NEB170" s="48"/>
      <c r="NEC170" s="48"/>
      <c r="NED170" s="48"/>
      <c r="NEE170" s="48"/>
      <c r="NEF170" s="48"/>
      <c r="NEG170" s="48"/>
      <c r="NEH170" s="48"/>
      <c r="NEI170" s="48"/>
      <c r="NEJ170" s="48"/>
      <c r="NEK170" s="48"/>
      <c r="NEL170" s="48"/>
      <c r="NEM170" s="48"/>
      <c r="NEN170" s="48"/>
      <c r="NEO170" s="48"/>
      <c r="NEP170" s="48"/>
      <c r="NEQ170" s="48"/>
      <c r="NER170" s="48"/>
      <c r="NES170" s="48"/>
      <c r="NET170" s="48"/>
      <c r="NEU170" s="48"/>
      <c r="NEV170" s="48"/>
      <c r="NEW170" s="48"/>
      <c r="NEX170" s="48"/>
      <c r="NEY170" s="48"/>
      <c r="NEZ170" s="48"/>
      <c r="NFA170" s="48"/>
      <c r="NFB170" s="48"/>
      <c r="NFC170" s="48"/>
      <c r="NFD170" s="48"/>
      <c r="NFE170" s="48"/>
      <c r="NFF170" s="48"/>
      <c r="NFG170" s="48"/>
      <c r="NFH170" s="48"/>
      <c r="NFI170" s="48"/>
      <c r="NFJ170" s="48"/>
      <c r="NFK170" s="48"/>
      <c r="NFL170" s="48"/>
      <c r="NFM170" s="48"/>
      <c r="NFN170" s="48"/>
      <c r="NFO170" s="48"/>
      <c r="NFP170" s="48"/>
      <c r="NFQ170" s="48"/>
      <c r="NFR170" s="48"/>
      <c r="NFS170" s="48"/>
      <c r="NFT170" s="48"/>
      <c r="NFU170" s="48"/>
      <c r="NFV170" s="48"/>
      <c r="NFW170" s="48"/>
      <c r="NFX170" s="48"/>
      <c r="NFY170" s="48"/>
      <c r="NFZ170" s="48"/>
      <c r="NGA170" s="48"/>
      <c r="NGB170" s="48"/>
      <c r="NGC170" s="48"/>
      <c r="NGD170" s="48"/>
      <c r="NGE170" s="48"/>
      <c r="NGF170" s="48"/>
      <c r="NGG170" s="48"/>
      <c r="NGH170" s="48"/>
      <c r="NGI170" s="48"/>
      <c r="NGJ170" s="48"/>
      <c r="NGK170" s="48"/>
      <c r="NGL170" s="48"/>
      <c r="NGM170" s="48"/>
      <c r="NGN170" s="48"/>
      <c r="NGO170" s="48"/>
      <c r="NGP170" s="48"/>
      <c r="NGQ170" s="48"/>
      <c r="NGR170" s="48"/>
      <c r="NGS170" s="48"/>
      <c r="NGT170" s="48"/>
      <c r="NGU170" s="48"/>
      <c r="NGV170" s="48"/>
      <c r="NGW170" s="48"/>
      <c r="NGX170" s="48"/>
      <c r="NGY170" s="48"/>
      <c r="NGZ170" s="48"/>
      <c r="NHA170" s="48"/>
      <c r="NHB170" s="48"/>
      <c r="NHC170" s="48"/>
      <c r="NHD170" s="48"/>
      <c r="NHE170" s="48"/>
      <c r="NHF170" s="48"/>
      <c r="NHG170" s="48"/>
      <c r="NHH170" s="48"/>
      <c r="NHI170" s="48"/>
      <c r="NHJ170" s="48"/>
      <c r="NHK170" s="48"/>
      <c r="NHL170" s="48"/>
      <c r="NHM170" s="48"/>
      <c r="NHN170" s="48"/>
      <c r="NHO170" s="48"/>
      <c r="NHP170" s="48"/>
      <c r="NHQ170" s="48"/>
      <c r="NHR170" s="48"/>
      <c r="NHS170" s="48"/>
      <c r="NHT170" s="48"/>
      <c r="NHU170" s="48"/>
      <c r="NHV170" s="48"/>
      <c r="NHW170" s="48"/>
      <c r="NHX170" s="48"/>
      <c r="NHY170" s="48"/>
      <c r="NHZ170" s="48"/>
      <c r="NIA170" s="48"/>
      <c r="NIB170" s="48"/>
      <c r="NIC170" s="48"/>
      <c r="NID170" s="48"/>
      <c r="NIE170" s="48"/>
      <c r="NIF170" s="48"/>
      <c r="NIG170" s="48"/>
      <c r="NIH170" s="48"/>
      <c r="NII170" s="48"/>
      <c r="NIJ170" s="48"/>
      <c r="NIK170" s="48"/>
      <c r="NIL170" s="48"/>
      <c r="NIM170" s="48"/>
      <c r="NIN170" s="48"/>
      <c r="NIO170" s="48"/>
      <c r="NIP170" s="48"/>
      <c r="NIQ170" s="48"/>
      <c r="NIR170" s="48"/>
      <c r="NIS170" s="48"/>
      <c r="NIT170" s="48"/>
      <c r="NIU170" s="48"/>
      <c r="NIV170" s="48"/>
      <c r="NIW170" s="48"/>
      <c r="NIX170" s="48"/>
      <c r="NIY170" s="48"/>
      <c r="NIZ170" s="48"/>
      <c r="NJA170" s="48"/>
      <c r="NJB170" s="48"/>
      <c r="NJC170" s="48"/>
      <c r="NJD170" s="48"/>
      <c r="NJE170" s="48"/>
      <c r="NJF170" s="48"/>
      <c r="NJG170" s="48"/>
      <c r="NJH170" s="48"/>
      <c r="NJI170" s="48"/>
      <c r="NJJ170" s="48"/>
      <c r="NJK170" s="48"/>
      <c r="NJL170" s="48"/>
      <c r="NJM170" s="48"/>
      <c r="NJN170" s="48"/>
      <c r="NJO170" s="48"/>
      <c r="NJP170" s="48"/>
      <c r="NJQ170" s="48"/>
      <c r="NJR170" s="48"/>
      <c r="NJS170" s="48"/>
      <c r="NJT170" s="48"/>
      <c r="NJU170" s="48"/>
      <c r="NJV170" s="48"/>
      <c r="NJW170" s="48"/>
      <c r="NJX170" s="48"/>
      <c r="NJY170" s="48"/>
      <c r="NJZ170" s="48"/>
      <c r="NKA170" s="48"/>
      <c r="NKB170" s="48"/>
      <c r="NKC170" s="48"/>
      <c r="NKD170" s="48"/>
      <c r="NKE170" s="48"/>
      <c r="NKF170" s="48"/>
      <c r="NKG170" s="48"/>
      <c r="NKH170" s="48"/>
      <c r="NKI170" s="48"/>
      <c r="NKJ170" s="48"/>
      <c r="NKK170" s="48"/>
      <c r="NKL170" s="48"/>
      <c r="NKM170" s="48"/>
      <c r="NKN170" s="48"/>
      <c r="NKO170" s="48"/>
      <c r="NKP170" s="48"/>
      <c r="NKQ170" s="48"/>
      <c r="NKR170" s="48"/>
      <c r="NKS170" s="48"/>
      <c r="NKT170" s="48"/>
      <c r="NKU170" s="48"/>
      <c r="NKV170" s="48"/>
      <c r="NKW170" s="48"/>
      <c r="NKX170" s="48"/>
      <c r="NKY170" s="48"/>
      <c r="NKZ170" s="48"/>
      <c r="NLA170" s="48"/>
      <c r="NLB170" s="48"/>
      <c r="NLC170" s="48"/>
      <c r="NLD170" s="48"/>
      <c r="NLE170" s="48"/>
      <c r="NLF170" s="48"/>
      <c r="NLG170" s="48"/>
      <c r="NLH170" s="48"/>
      <c r="NLI170" s="48"/>
      <c r="NLJ170" s="48"/>
      <c r="NLK170" s="48"/>
      <c r="NLL170" s="48"/>
      <c r="NLM170" s="48"/>
      <c r="NLN170" s="48"/>
      <c r="NLO170" s="48"/>
      <c r="NLP170" s="48"/>
      <c r="NLQ170" s="48"/>
      <c r="NLR170" s="48"/>
      <c r="NLS170" s="48"/>
      <c r="NLT170" s="48"/>
      <c r="NLU170" s="48"/>
      <c r="NLV170" s="48"/>
      <c r="NLW170" s="48"/>
      <c r="NLX170" s="48"/>
      <c r="NLY170" s="48"/>
      <c r="NLZ170" s="48"/>
      <c r="NMA170" s="48"/>
      <c r="NMB170" s="48"/>
      <c r="NMC170" s="48"/>
      <c r="NMD170" s="48"/>
      <c r="NME170" s="48"/>
      <c r="NMF170" s="48"/>
      <c r="NMG170" s="48"/>
      <c r="NMH170" s="48"/>
      <c r="NMI170" s="48"/>
      <c r="NMJ170" s="48"/>
      <c r="NMK170" s="48"/>
      <c r="NML170" s="48"/>
      <c r="NMM170" s="48"/>
      <c r="NMN170" s="48"/>
      <c r="NMO170" s="48"/>
      <c r="NMP170" s="48"/>
      <c r="NMQ170" s="48"/>
      <c r="NMR170" s="48"/>
      <c r="NMS170" s="48"/>
      <c r="NMT170" s="48"/>
      <c r="NMU170" s="48"/>
      <c r="NMV170" s="48"/>
      <c r="NMW170" s="48"/>
      <c r="NMX170" s="48"/>
      <c r="NMY170" s="48"/>
      <c r="NMZ170" s="48"/>
      <c r="NNA170" s="48"/>
      <c r="NNB170" s="48"/>
      <c r="NNC170" s="48"/>
      <c r="NND170" s="48"/>
      <c r="NNE170" s="48"/>
      <c r="NNF170" s="48"/>
      <c r="NNG170" s="48"/>
      <c r="NNH170" s="48"/>
      <c r="NNI170" s="48"/>
      <c r="NNJ170" s="48"/>
      <c r="NNK170" s="48"/>
      <c r="NNL170" s="48"/>
      <c r="NNM170" s="48"/>
      <c r="NNN170" s="48"/>
      <c r="NNO170" s="48"/>
      <c r="NNP170" s="48"/>
      <c r="NNQ170" s="48"/>
      <c r="NNR170" s="48"/>
      <c r="NNS170" s="48"/>
      <c r="NNT170" s="48"/>
      <c r="NNU170" s="48"/>
      <c r="NNV170" s="48"/>
      <c r="NNW170" s="48"/>
      <c r="NNX170" s="48"/>
      <c r="NNY170" s="48"/>
      <c r="NNZ170" s="48"/>
      <c r="NOA170" s="48"/>
      <c r="NOB170" s="48"/>
      <c r="NOC170" s="48"/>
      <c r="NOD170" s="48"/>
      <c r="NOE170" s="48"/>
      <c r="NOF170" s="48"/>
      <c r="NOG170" s="48"/>
      <c r="NOH170" s="48"/>
      <c r="NOI170" s="48"/>
      <c r="NOJ170" s="48"/>
      <c r="NOK170" s="48"/>
      <c r="NOL170" s="48"/>
      <c r="NOM170" s="48"/>
      <c r="NON170" s="48"/>
      <c r="NOO170" s="48"/>
      <c r="NOP170" s="48"/>
      <c r="NOQ170" s="48"/>
      <c r="NOR170" s="48"/>
      <c r="NOS170" s="48"/>
      <c r="NOT170" s="48"/>
      <c r="NOU170" s="48"/>
      <c r="NOV170" s="48"/>
      <c r="NOW170" s="48"/>
      <c r="NOX170" s="48"/>
      <c r="NOY170" s="48"/>
      <c r="NOZ170" s="48"/>
      <c r="NPA170" s="48"/>
      <c r="NPB170" s="48"/>
      <c r="NPC170" s="48"/>
      <c r="NPD170" s="48"/>
      <c r="NPE170" s="48"/>
      <c r="NPF170" s="48"/>
      <c r="NPG170" s="48"/>
      <c r="NPH170" s="48"/>
      <c r="NPI170" s="48"/>
      <c r="NPJ170" s="48"/>
      <c r="NPK170" s="48"/>
      <c r="NPL170" s="48"/>
      <c r="NPM170" s="48"/>
      <c r="NPN170" s="48"/>
      <c r="NPO170" s="48"/>
      <c r="NPP170" s="48"/>
      <c r="NPQ170" s="48"/>
      <c r="NPR170" s="48"/>
      <c r="NPS170" s="48"/>
      <c r="NPT170" s="48"/>
      <c r="NPU170" s="48"/>
      <c r="NPV170" s="48"/>
      <c r="NPW170" s="48"/>
      <c r="NPX170" s="48"/>
      <c r="NPY170" s="48"/>
      <c r="NPZ170" s="48"/>
      <c r="NQA170" s="48"/>
      <c r="NQB170" s="48"/>
      <c r="NQC170" s="48"/>
      <c r="NQD170" s="48"/>
      <c r="NQE170" s="48"/>
      <c r="NQF170" s="48"/>
      <c r="NQG170" s="48"/>
      <c r="NQH170" s="48"/>
      <c r="NQI170" s="48"/>
      <c r="NQJ170" s="48"/>
      <c r="NQK170" s="48"/>
      <c r="NQL170" s="48"/>
      <c r="NQM170" s="48"/>
      <c r="NQN170" s="48"/>
      <c r="NQO170" s="48"/>
      <c r="NQP170" s="48"/>
      <c r="NQQ170" s="48"/>
      <c r="NQR170" s="48"/>
      <c r="NQS170" s="48"/>
      <c r="NQT170" s="48"/>
      <c r="NQU170" s="48"/>
      <c r="NQV170" s="48"/>
      <c r="NQW170" s="48"/>
      <c r="NQX170" s="48"/>
      <c r="NQY170" s="48"/>
      <c r="NQZ170" s="48"/>
      <c r="NRA170" s="48"/>
      <c r="NRB170" s="48"/>
      <c r="NRC170" s="48"/>
      <c r="NRD170" s="48"/>
      <c r="NRE170" s="48"/>
      <c r="NRF170" s="48"/>
      <c r="NRG170" s="48"/>
      <c r="NRH170" s="48"/>
      <c r="NRI170" s="48"/>
      <c r="NRJ170" s="48"/>
      <c r="NRK170" s="48"/>
      <c r="NRL170" s="48"/>
      <c r="NRM170" s="48"/>
      <c r="NRN170" s="48"/>
      <c r="NRO170" s="48"/>
      <c r="NRP170" s="48"/>
      <c r="NRQ170" s="48"/>
      <c r="NRR170" s="48"/>
      <c r="NRS170" s="48"/>
      <c r="NRT170" s="48"/>
      <c r="NRU170" s="48"/>
      <c r="NRV170" s="48"/>
      <c r="NRW170" s="48"/>
      <c r="NRX170" s="48"/>
      <c r="NRY170" s="48"/>
      <c r="NRZ170" s="48"/>
      <c r="NSA170" s="48"/>
      <c r="NSB170" s="48"/>
      <c r="NSC170" s="48"/>
      <c r="NSD170" s="48"/>
      <c r="NSE170" s="48"/>
      <c r="NSF170" s="48"/>
      <c r="NSG170" s="48"/>
      <c r="NSH170" s="48"/>
      <c r="NSI170" s="48"/>
      <c r="NSJ170" s="48"/>
      <c r="NSK170" s="48"/>
      <c r="NSL170" s="48"/>
      <c r="NSM170" s="48"/>
      <c r="NSN170" s="48"/>
      <c r="NSO170" s="48"/>
      <c r="NSP170" s="48"/>
      <c r="NSQ170" s="48"/>
      <c r="NSR170" s="48"/>
      <c r="NSS170" s="48"/>
      <c r="NST170" s="48"/>
      <c r="NSU170" s="48"/>
      <c r="NSV170" s="48"/>
      <c r="NSW170" s="48"/>
      <c r="NSX170" s="48"/>
      <c r="NSY170" s="48"/>
      <c r="NSZ170" s="48"/>
      <c r="NTA170" s="48"/>
      <c r="NTB170" s="48"/>
      <c r="NTC170" s="48"/>
      <c r="NTD170" s="48"/>
      <c r="NTE170" s="48"/>
      <c r="NTF170" s="48"/>
      <c r="NTG170" s="48"/>
      <c r="NTH170" s="48"/>
      <c r="NTI170" s="48"/>
      <c r="NTJ170" s="48"/>
      <c r="NTK170" s="48"/>
      <c r="NTL170" s="48"/>
      <c r="NTM170" s="48"/>
      <c r="NTN170" s="48"/>
      <c r="NTO170" s="48"/>
      <c r="NTP170" s="48"/>
      <c r="NTQ170" s="48"/>
      <c r="NTR170" s="48"/>
      <c r="NTS170" s="48"/>
      <c r="NTT170" s="48"/>
      <c r="NTU170" s="48"/>
      <c r="NTV170" s="48"/>
      <c r="NTW170" s="48"/>
      <c r="NTX170" s="48"/>
      <c r="NTY170" s="48"/>
      <c r="NTZ170" s="48"/>
      <c r="NUA170" s="48"/>
      <c r="NUB170" s="48"/>
      <c r="NUC170" s="48"/>
      <c r="NUD170" s="48"/>
      <c r="NUE170" s="48"/>
      <c r="NUF170" s="48"/>
      <c r="NUG170" s="48"/>
      <c r="NUH170" s="48"/>
      <c r="NUI170" s="48"/>
      <c r="NUJ170" s="48"/>
      <c r="NUK170" s="48"/>
      <c r="NUL170" s="48"/>
      <c r="NUM170" s="48"/>
      <c r="NUN170" s="48"/>
      <c r="NUO170" s="48"/>
      <c r="NUP170" s="48"/>
      <c r="NUQ170" s="48"/>
      <c r="NUR170" s="48"/>
      <c r="NUS170" s="48"/>
      <c r="NUT170" s="48"/>
      <c r="NUU170" s="48"/>
      <c r="NUV170" s="48"/>
      <c r="NUW170" s="48"/>
      <c r="NUX170" s="48"/>
      <c r="NUY170" s="48"/>
      <c r="NUZ170" s="48"/>
      <c r="NVA170" s="48"/>
      <c r="NVB170" s="48"/>
      <c r="NVC170" s="48"/>
      <c r="NVD170" s="48"/>
      <c r="NVE170" s="48"/>
      <c r="NVF170" s="48"/>
      <c r="NVG170" s="48"/>
      <c r="NVH170" s="48"/>
      <c r="NVI170" s="48"/>
      <c r="NVJ170" s="48"/>
      <c r="NVK170" s="48"/>
      <c r="NVL170" s="48"/>
      <c r="NVM170" s="48"/>
      <c r="NVN170" s="48"/>
      <c r="NVO170" s="48"/>
      <c r="NVP170" s="48"/>
      <c r="NVQ170" s="48"/>
      <c r="NVR170" s="48"/>
      <c r="NVS170" s="48"/>
      <c r="NVT170" s="48"/>
      <c r="NVU170" s="48"/>
      <c r="NVV170" s="48"/>
      <c r="NVW170" s="48"/>
      <c r="NVX170" s="48"/>
      <c r="NVY170" s="48"/>
      <c r="NVZ170" s="48"/>
      <c r="NWA170" s="48"/>
      <c r="NWB170" s="48"/>
      <c r="NWC170" s="48"/>
      <c r="NWD170" s="48"/>
      <c r="NWE170" s="48"/>
      <c r="NWF170" s="48"/>
      <c r="NWG170" s="48"/>
      <c r="NWH170" s="48"/>
      <c r="NWI170" s="48"/>
      <c r="NWJ170" s="48"/>
      <c r="NWK170" s="48"/>
      <c r="NWL170" s="48"/>
      <c r="NWM170" s="48"/>
      <c r="NWN170" s="48"/>
      <c r="NWO170" s="48"/>
      <c r="NWP170" s="48"/>
      <c r="NWQ170" s="48"/>
      <c r="NWR170" s="48"/>
      <c r="NWS170" s="48"/>
      <c r="NWT170" s="48"/>
      <c r="NWU170" s="48"/>
      <c r="NWV170" s="48"/>
      <c r="NWW170" s="48"/>
      <c r="NWX170" s="48"/>
      <c r="NWY170" s="48"/>
      <c r="NWZ170" s="48"/>
      <c r="NXA170" s="48"/>
      <c r="NXB170" s="48"/>
      <c r="NXC170" s="48"/>
      <c r="NXD170" s="48"/>
      <c r="NXE170" s="48"/>
      <c r="NXF170" s="48"/>
      <c r="NXG170" s="48"/>
      <c r="NXH170" s="48"/>
      <c r="NXI170" s="48"/>
      <c r="NXJ170" s="48"/>
      <c r="NXK170" s="48"/>
      <c r="NXL170" s="48"/>
      <c r="NXM170" s="48"/>
      <c r="NXN170" s="48"/>
      <c r="NXO170" s="48"/>
      <c r="NXP170" s="48"/>
      <c r="NXQ170" s="48"/>
      <c r="NXR170" s="48"/>
      <c r="NXS170" s="48"/>
      <c r="NXT170" s="48"/>
      <c r="NXU170" s="48"/>
      <c r="NXV170" s="48"/>
      <c r="NXW170" s="48"/>
      <c r="NXX170" s="48"/>
      <c r="NXY170" s="48"/>
      <c r="NXZ170" s="48"/>
      <c r="NYA170" s="48"/>
      <c r="NYB170" s="48"/>
      <c r="NYC170" s="48"/>
      <c r="NYD170" s="48"/>
      <c r="NYE170" s="48"/>
      <c r="NYF170" s="48"/>
      <c r="NYG170" s="48"/>
      <c r="NYH170" s="48"/>
      <c r="NYI170" s="48"/>
      <c r="NYJ170" s="48"/>
      <c r="NYK170" s="48"/>
      <c r="NYL170" s="48"/>
      <c r="NYM170" s="48"/>
      <c r="NYN170" s="48"/>
      <c r="NYO170" s="48"/>
      <c r="NYP170" s="48"/>
      <c r="NYQ170" s="48"/>
      <c r="NYR170" s="48"/>
      <c r="NYS170" s="48"/>
      <c r="NYT170" s="48"/>
      <c r="NYU170" s="48"/>
      <c r="NYV170" s="48"/>
      <c r="NYW170" s="48"/>
      <c r="NYX170" s="48"/>
      <c r="NYY170" s="48"/>
      <c r="NYZ170" s="48"/>
      <c r="NZA170" s="48"/>
      <c r="NZB170" s="48"/>
      <c r="NZC170" s="48"/>
      <c r="NZD170" s="48"/>
      <c r="NZE170" s="48"/>
      <c r="NZF170" s="48"/>
      <c r="NZG170" s="48"/>
      <c r="NZH170" s="48"/>
      <c r="NZI170" s="48"/>
      <c r="NZJ170" s="48"/>
      <c r="NZK170" s="48"/>
      <c r="NZL170" s="48"/>
      <c r="NZM170" s="48"/>
      <c r="NZN170" s="48"/>
      <c r="NZO170" s="48"/>
      <c r="NZP170" s="48"/>
      <c r="NZQ170" s="48"/>
      <c r="NZR170" s="48"/>
      <c r="NZS170" s="48"/>
      <c r="NZT170" s="48"/>
      <c r="NZU170" s="48"/>
      <c r="NZV170" s="48"/>
      <c r="NZW170" s="48"/>
      <c r="NZX170" s="48"/>
      <c r="NZY170" s="48"/>
      <c r="NZZ170" s="48"/>
      <c r="OAA170" s="48"/>
      <c r="OAB170" s="48"/>
      <c r="OAC170" s="48"/>
      <c r="OAD170" s="48"/>
      <c r="OAE170" s="48"/>
      <c r="OAF170" s="48"/>
      <c r="OAG170" s="48"/>
      <c r="OAH170" s="48"/>
      <c r="OAI170" s="48"/>
      <c r="OAJ170" s="48"/>
      <c r="OAK170" s="48"/>
      <c r="OAL170" s="48"/>
      <c r="OAM170" s="48"/>
      <c r="OAN170" s="48"/>
      <c r="OAO170" s="48"/>
      <c r="OAP170" s="48"/>
      <c r="OAQ170" s="48"/>
      <c r="OAR170" s="48"/>
      <c r="OAS170" s="48"/>
      <c r="OAT170" s="48"/>
      <c r="OAU170" s="48"/>
      <c r="OAV170" s="48"/>
      <c r="OAW170" s="48"/>
      <c r="OAX170" s="48"/>
      <c r="OAY170" s="48"/>
      <c r="OAZ170" s="48"/>
      <c r="OBA170" s="48"/>
      <c r="OBB170" s="48"/>
      <c r="OBC170" s="48"/>
      <c r="OBD170" s="48"/>
      <c r="OBE170" s="48"/>
      <c r="OBF170" s="48"/>
      <c r="OBG170" s="48"/>
      <c r="OBH170" s="48"/>
      <c r="OBI170" s="48"/>
      <c r="OBJ170" s="48"/>
      <c r="OBK170" s="48"/>
      <c r="OBL170" s="48"/>
      <c r="OBM170" s="48"/>
      <c r="OBN170" s="48"/>
      <c r="OBO170" s="48"/>
      <c r="OBP170" s="48"/>
      <c r="OBQ170" s="48"/>
      <c r="OBR170" s="48"/>
      <c r="OBS170" s="48"/>
      <c r="OBT170" s="48"/>
      <c r="OBU170" s="48"/>
      <c r="OBV170" s="48"/>
      <c r="OBW170" s="48"/>
      <c r="OBX170" s="48"/>
      <c r="OBY170" s="48"/>
      <c r="OBZ170" s="48"/>
      <c r="OCA170" s="48"/>
      <c r="OCB170" s="48"/>
      <c r="OCC170" s="48"/>
      <c r="OCD170" s="48"/>
      <c r="OCE170" s="48"/>
      <c r="OCF170" s="48"/>
      <c r="OCG170" s="48"/>
      <c r="OCH170" s="48"/>
      <c r="OCI170" s="48"/>
      <c r="OCJ170" s="48"/>
      <c r="OCK170" s="48"/>
      <c r="OCL170" s="48"/>
      <c r="OCM170" s="48"/>
      <c r="OCN170" s="48"/>
      <c r="OCO170" s="48"/>
      <c r="OCP170" s="48"/>
      <c r="OCQ170" s="48"/>
      <c r="OCR170" s="48"/>
      <c r="OCS170" s="48"/>
      <c r="OCT170" s="48"/>
      <c r="OCU170" s="48"/>
      <c r="OCV170" s="48"/>
      <c r="OCW170" s="48"/>
      <c r="OCX170" s="48"/>
      <c r="OCY170" s="48"/>
      <c r="OCZ170" s="48"/>
      <c r="ODA170" s="48"/>
      <c r="ODB170" s="48"/>
      <c r="ODC170" s="48"/>
      <c r="ODD170" s="48"/>
      <c r="ODE170" s="48"/>
      <c r="ODF170" s="48"/>
      <c r="ODG170" s="48"/>
      <c r="ODH170" s="48"/>
      <c r="ODI170" s="48"/>
      <c r="ODJ170" s="48"/>
      <c r="ODK170" s="48"/>
      <c r="ODL170" s="48"/>
      <c r="ODM170" s="48"/>
      <c r="ODN170" s="48"/>
      <c r="ODO170" s="48"/>
      <c r="ODP170" s="48"/>
      <c r="ODQ170" s="48"/>
      <c r="ODR170" s="48"/>
      <c r="ODS170" s="48"/>
      <c r="ODT170" s="48"/>
      <c r="ODU170" s="48"/>
      <c r="ODV170" s="48"/>
      <c r="ODW170" s="48"/>
      <c r="ODX170" s="48"/>
      <c r="ODY170" s="48"/>
      <c r="ODZ170" s="48"/>
      <c r="OEA170" s="48"/>
      <c r="OEB170" s="48"/>
      <c r="OEC170" s="48"/>
      <c r="OED170" s="48"/>
      <c r="OEE170" s="48"/>
      <c r="OEF170" s="48"/>
      <c r="OEG170" s="48"/>
      <c r="OEH170" s="48"/>
      <c r="OEI170" s="48"/>
      <c r="OEJ170" s="48"/>
      <c r="OEK170" s="48"/>
      <c r="OEL170" s="48"/>
      <c r="OEM170" s="48"/>
      <c r="OEN170" s="48"/>
      <c r="OEO170" s="48"/>
      <c r="OEP170" s="48"/>
      <c r="OEQ170" s="48"/>
      <c r="OER170" s="48"/>
      <c r="OES170" s="48"/>
      <c r="OET170" s="48"/>
      <c r="OEU170" s="48"/>
      <c r="OEV170" s="48"/>
      <c r="OEW170" s="48"/>
      <c r="OEX170" s="48"/>
      <c r="OEY170" s="48"/>
      <c r="OEZ170" s="48"/>
      <c r="OFA170" s="48"/>
      <c r="OFB170" s="48"/>
      <c r="OFC170" s="48"/>
      <c r="OFD170" s="48"/>
      <c r="OFE170" s="48"/>
      <c r="OFF170" s="48"/>
      <c r="OFG170" s="48"/>
      <c r="OFH170" s="48"/>
      <c r="OFI170" s="48"/>
      <c r="OFJ170" s="48"/>
      <c r="OFK170" s="48"/>
      <c r="OFL170" s="48"/>
      <c r="OFM170" s="48"/>
      <c r="OFN170" s="48"/>
      <c r="OFO170" s="48"/>
      <c r="OFP170" s="48"/>
      <c r="OFQ170" s="48"/>
      <c r="OFR170" s="48"/>
      <c r="OFS170" s="48"/>
      <c r="OFT170" s="48"/>
      <c r="OFU170" s="48"/>
      <c r="OFV170" s="48"/>
      <c r="OFW170" s="48"/>
      <c r="OFX170" s="48"/>
      <c r="OFY170" s="48"/>
      <c r="OFZ170" s="48"/>
      <c r="OGA170" s="48"/>
      <c r="OGB170" s="48"/>
      <c r="OGC170" s="48"/>
      <c r="OGD170" s="48"/>
      <c r="OGE170" s="48"/>
      <c r="OGF170" s="48"/>
      <c r="OGG170" s="48"/>
      <c r="OGH170" s="48"/>
      <c r="OGI170" s="48"/>
      <c r="OGJ170" s="48"/>
      <c r="OGK170" s="48"/>
      <c r="OGL170" s="48"/>
      <c r="OGM170" s="48"/>
      <c r="OGN170" s="48"/>
      <c r="OGO170" s="48"/>
      <c r="OGP170" s="48"/>
      <c r="OGQ170" s="48"/>
      <c r="OGR170" s="48"/>
      <c r="OGS170" s="48"/>
      <c r="OGT170" s="48"/>
      <c r="OGU170" s="48"/>
      <c r="OGV170" s="48"/>
      <c r="OGW170" s="48"/>
      <c r="OGX170" s="48"/>
      <c r="OGY170" s="48"/>
      <c r="OGZ170" s="48"/>
      <c r="OHA170" s="48"/>
      <c r="OHB170" s="48"/>
      <c r="OHC170" s="48"/>
      <c r="OHD170" s="48"/>
      <c r="OHE170" s="48"/>
      <c r="OHF170" s="48"/>
      <c r="OHG170" s="48"/>
      <c r="OHH170" s="48"/>
      <c r="OHI170" s="48"/>
      <c r="OHJ170" s="48"/>
      <c r="OHK170" s="48"/>
      <c r="OHL170" s="48"/>
      <c r="OHM170" s="48"/>
      <c r="OHN170" s="48"/>
      <c r="OHO170" s="48"/>
      <c r="OHP170" s="48"/>
      <c r="OHQ170" s="48"/>
      <c r="OHR170" s="48"/>
      <c r="OHS170" s="48"/>
      <c r="OHT170" s="48"/>
      <c r="OHU170" s="48"/>
      <c r="OHV170" s="48"/>
      <c r="OHW170" s="48"/>
      <c r="OHX170" s="48"/>
      <c r="OHY170" s="48"/>
      <c r="OHZ170" s="48"/>
      <c r="OIA170" s="48"/>
      <c r="OIB170" s="48"/>
      <c r="OIC170" s="48"/>
      <c r="OID170" s="48"/>
      <c r="OIE170" s="48"/>
      <c r="OIF170" s="48"/>
      <c r="OIG170" s="48"/>
      <c r="OIH170" s="48"/>
      <c r="OII170" s="48"/>
      <c r="OIJ170" s="48"/>
      <c r="OIK170" s="48"/>
      <c r="OIL170" s="48"/>
      <c r="OIM170" s="48"/>
      <c r="OIN170" s="48"/>
      <c r="OIO170" s="48"/>
      <c r="OIP170" s="48"/>
      <c r="OIQ170" s="48"/>
      <c r="OIR170" s="48"/>
      <c r="OIS170" s="48"/>
      <c r="OIT170" s="48"/>
      <c r="OIU170" s="48"/>
      <c r="OIV170" s="48"/>
      <c r="OIW170" s="48"/>
      <c r="OIX170" s="48"/>
      <c r="OIY170" s="48"/>
      <c r="OIZ170" s="48"/>
      <c r="OJA170" s="48"/>
      <c r="OJB170" s="48"/>
      <c r="OJC170" s="48"/>
      <c r="OJD170" s="48"/>
      <c r="OJE170" s="48"/>
      <c r="OJF170" s="48"/>
      <c r="OJG170" s="48"/>
      <c r="OJH170" s="48"/>
      <c r="OJI170" s="48"/>
      <c r="OJJ170" s="48"/>
      <c r="OJK170" s="48"/>
      <c r="OJL170" s="48"/>
      <c r="OJM170" s="48"/>
      <c r="OJN170" s="48"/>
      <c r="OJO170" s="48"/>
      <c r="OJP170" s="48"/>
      <c r="OJQ170" s="48"/>
      <c r="OJR170" s="48"/>
      <c r="OJS170" s="48"/>
      <c r="OJT170" s="48"/>
      <c r="OJU170" s="48"/>
      <c r="OJV170" s="48"/>
      <c r="OJW170" s="48"/>
      <c r="OJX170" s="48"/>
      <c r="OJY170" s="48"/>
      <c r="OJZ170" s="48"/>
      <c r="OKA170" s="48"/>
      <c r="OKB170" s="48"/>
      <c r="OKC170" s="48"/>
      <c r="OKD170" s="48"/>
      <c r="OKE170" s="48"/>
      <c r="OKF170" s="48"/>
      <c r="OKG170" s="48"/>
      <c r="OKH170" s="48"/>
      <c r="OKI170" s="48"/>
      <c r="OKJ170" s="48"/>
      <c r="OKK170" s="48"/>
      <c r="OKL170" s="48"/>
      <c r="OKM170" s="48"/>
      <c r="OKN170" s="48"/>
      <c r="OKO170" s="48"/>
      <c r="OKP170" s="48"/>
      <c r="OKQ170" s="48"/>
      <c r="OKR170" s="48"/>
      <c r="OKS170" s="48"/>
      <c r="OKT170" s="48"/>
      <c r="OKU170" s="48"/>
      <c r="OKV170" s="48"/>
      <c r="OKW170" s="48"/>
      <c r="OKX170" s="48"/>
      <c r="OKY170" s="48"/>
      <c r="OKZ170" s="48"/>
      <c r="OLA170" s="48"/>
      <c r="OLB170" s="48"/>
      <c r="OLC170" s="48"/>
      <c r="OLD170" s="48"/>
      <c r="OLE170" s="48"/>
      <c r="OLF170" s="48"/>
      <c r="OLG170" s="48"/>
      <c r="OLH170" s="48"/>
      <c r="OLI170" s="48"/>
      <c r="OLJ170" s="48"/>
      <c r="OLK170" s="48"/>
      <c r="OLL170" s="48"/>
      <c r="OLM170" s="48"/>
      <c r="OLN170" s="48"/>
      <c r="OLO170" s="48"/>
      <c r="OLP170" s="48"/>
      <c r="OLQ170" s="48"/>
      <c r="OLR170" s="48"/>
      <c r="OLS170" s="48"/>
      <c r="OLT170" s="48"/>
      <c r="OLU170" s="48"/>
      <c r="OLV170" s="48"/>
      <c r="OLW170" s="48"/>
      <c r="OLX170" s="48"/>
      <c r="OLY170" s="48"/>
      <c r="OLZ170" s="48"/>
      <c r="OMA170" s="48"/>
      <c r="OMB170" s="48"/>
      <c r="OMC170" s="48"/>
      <c r="OMD170" s="48"/>
      <c r="OME170" s="48"/>
      <c r="OMF170" s="48"/>
      <c r="OMG170" s="48"/>
      <c r="OMH170" s="48"/>
      <c r="OMI170" s="48"/>
      <c r="OMJ170" s="48"/>
      <c r="OMK170" s="48"/>
      <c r="OML170" s="48"/>
      <c r="OMM170" s="48"/>
      <c r="OMN170" s="48"/>
      <c r="OMO170" s="48"/>
      <c r="OMP170" s="48"/>
      <c r="OMQ170" s="48"/>
      <c r="OMR170" s="48"/>
      <c r="OMS170" s="48"/>
      <c r="OMT170" s="48"/>
      <c r="OMU170" s="48"/>
      <c r="OMV170" s="48"/>
      <c r="OMW170" s="48"/>
      <c r="OMX170" s="48"/>
      <c r="OMY170" s="48"/>
      <c r="OMZ170" s="48"/>
      <c r="ONA170" s="48"/>
      <c r="ONB170" s="48"/>
      <c r="ONC170" s="48"/>
      <c r="OND170" s="48"/>
      <c r="ONE170" s="48"/>
      <c r="ONF170" s="48"/>
      <c r="ONG170" s="48"/>
      <c r="ONH170" s="48"/>
      <c r="ONI170" s="48"/>
      <c r="ONJ170" s="48"/>
      <c r="ONK170" s="48"/>
      <c r="ONL170" s="48"/>
      <c r="ONM170" s="48"/>
      <c r="ONN170" s="48"/>
      <c r="ONO170" s="48"/>
      <c r="ONP170" s="48"/>
      <c r="ONQ170" s="48"/>
      <c r="ONR170" s="48"/>
      <c r="ONS170" s="48"/>
      <c r="ONT170" s="48"/>
      <c r="ONU170" s="48"/>
      <c r="ONV170" s="48"/>
      <c r="ONW170" s="48"/>
      <c r="ONX170" s="48"/>
      <c r="ONY170" s="48"/>
      <c r="ONZ170" s="48"/>
      <c r="OOA170" s="48"/>
      <c r="OOB170" s="48"/>
      <c r="OOC170" s="48"/>
      <c r="OOD170" s="48"/>
      <c r="OOE170" s="48"/>
      <c r="OOF170" s="48"/>
      <c r="OOG170" s="48"/>
      <c r="OOH170" s="48"/>
      <c r="OOI170" s="48"/>
      <c r="OOJ170" s="48"/>
      <c r="OOK170" s="48"/>
      <c r="OOL170" s="48"/>
      <c r="OOM170" s="48"/>
      <c r="OON170" s="48"/>
      <c r="OOO170" s="48"/>
      <c r="OOP170" s="48"/>
      <c r="OOQ170" s="48"/>
      <c r="OOR170" s="48"/>
      <c r="OOS170" s="48"/>
      <c r="OOT170" s="48"/>
      <c r="OOU170" s="48"/>
      <c r="OOV170" s="48"/>
      <c r="OOW170" s="48"/>
      <c r="OOX170" s="48"/>
      <c r="OOY170" s="48"/>
      <c r="OOZ170" s="48"/>
      <c r="OPA170" s="48"/>
      <c r="OPB170" s="48"/>
      <c r="OPC170" s="48"/>
      <c r="OPD170" s="48"/>
      <c r="OPE170" s="48"/>
      <c r="OPF170" s="48"/>
      <c r="OPG170" s="48"/>
      <c r="OPH170" s="48"/>
      <c r="OPI170" s="48"/>
      <c r="OPJ170" s="48"/>
      <c r="OPK170" s="48"/>
      <c r="OPL170" s="48"/>
      <c r="OPM170" s="48"/>
      <c r="OPN170" s="48"/>
      <c r="OPO170" s="48"/>
      <c r="OPP170" s="48"/>
      <c r="OPQ170" s="48"/>
      <c r="OPR170" s="48"/>
      <c r="OPS170" s="48"/>
      <c r="OPT170" s="48"/>
      <c r="OPU170" s="48"/>
      <c r="OPV170" s="48"/>
      <c r="OPW170" s="48"/>
      <c r="OPX170" s="48"/>
      <c r="OPY170" s="48"/>
      <c r="OPZ170" s="48"/>
      <c r="OQA170" s="48"/>
      <c r="OQB170" s="48"/>
      <c r="OQC170" s="48"/>
      <c r="OQD170" s="48"/>
      <c r="OQE170" s="48"/>
      <c r="OQF170" s="48"/>
      <c r="OQG170" s="48"/>
      <c r="OQH170" s="48"/>
      <c r="OQI170" s="48"/>
      <c r="OQJ170" s="48"/>
      <c r="OQK170" s="48"/>
      <c r="OQL170" s="48"/>
      <c r="OQM170" s="48"/>
      <c r="OQN170" s="48"/>
      <c r="OQO170" s="48"/>
      <c r="OQP170" s="48"/>
      <c r="OQQ170" s="48"/>
      <c r="OQR170" s="48"/>
      <c r="OQS170" s="48"/>
      <c r="OQT170" s="48"/>
      <c r="OQU170" s="48"/>
      <c r="OQV170" s="48"/>
      <c r="OQW170" s="48"/>
      <c r="OQX170" s="48"/>
      <c r="OQY170" s="48"/>
      <c r="OQZ170" s="48"/>
      <c r="ORA170" s="48"/>
      <c r="ORB170" s="48"/>
      <c r="ORC170" s="48"/>
      <c r="ORD170" s="48"/>
      <c r="ORE170" s="48"/>
      <c r="ORF170" s="48"/>
      <c r="ORG170" s="48"/>
      <c r="ORH170" s="48"/>
      <c r="ORI170" s="48"/>
      <c r="ORJ170" s="48"/>
      <c r="ORK170" s="48"/>
      <c r="ORL170" s="48"/>
      <c r="ORM170" s="48"/>
      <c r="ORN170" s="48"/>
      <c r="ORO170" s="48"/>
      <c r="ORP170" s="48"/>
      <c r="ORQ170" s="48"/>
      <c r="ORR170" s="48"/>
      <c r="ORS170" s="48"/>
      <c r="ORT170" s="48"/>
      <c r="ORU170" s="48"/>
      <c r="ORV170" s="48"/>
      <c r="ORW170" s="48"/>
      <c r="ORX170" s="48"/>
      <c r="ORY170" s="48"/>
      <c r="ORZ170" s="48"/>
      <c r="OSA170" s="48"/>
      <c r="OSB170" s="48"/>
      <c r="OSC170" s="48"/>
      <c r="OSD170" s="48"/>
      <c r="OSE170" s="48"/>
      <c r="OSF170" s="48"/>
      <c r="OSG170" s="48"/>
      <c r="OSH170" s="48"/>
      <c r="OSI170" s="48"/>
      <c r="OSJ170" s="48"/>
      <c r="OSK170" s="48"/>
      <c r="OSL170" s="48"/>
      <c r="OSM170" s="48"/>
      <c r="OSN170" s="48"/>
      <c r="OSO170" s="48"/>
      <c r="OSP170" s="48"/>
      <c r="OSQ170" s="48"/>
      <c r="OSR170" s="48"/>
      <c r="OSS170" s="48"/>
      <c r="OST170" s="48"/>
      <c r="OSU170" s="48"/>
      <c r="OSV170" s="48"/>
      <c r="OSW170" s="48"/>
      <c r="OSX170" s="48"/>
      <c r="OSY170" s="48"/>
      <c r="OSZ170" s="48"/>
      <c r="OTA170" s="48"/>
      <c r="OTB170" s="48"/>
      <c r="OTC170" s="48"/>
      <c r="OTD170" s="48"/>
      <c r="OTE170" s="48"/>
      <c r="OTF170" s="48"/>
      <c r="OTG170" s="48"/>
      <c r="OTH170" s="48"/>
      <c r="OTI170" s="48"/>
      <c r="OTJ170" s="48"/>
      <c r="OTK170" s="48"/>
      <c r="OTL170" s="48"/>
      <c r="OTM170" s="48"/>
      <c r="OTN170" s="48"/>
      <c r="OTO170" s="48"/>
      <c r="OTP170" s="48"/>
      <c r="OTQ170" s="48"/>
      <c r="OTR170" s="48"/>
      <c r="OTS170" s="48"/>
      <c r="OTT170" s="48"/>
      <c r="OTU170" s="48"/>
      <c r="OTV170" s="48"/>
      <c r="OTW170" s="48"/>
      <c r="OTX170" s="48"/>
      <c r="OTY170" s="48"/>
      <c r="OTZ170" s="48"/>
      <c r="OUA170" s="48"/>
      <c r="OUB170" s="48"/>
      <c r="OUC170" s="48"/>
      <c r="OUD170" s="48"/>
      <c r="OUE170" s="48"/>
      <c r="OUF170" s="48"/>
      <c r="OUG170" s="48"/>
      <c r="OUH170" s="48"/>
      <c r="OUI170" s="48"/>
      <c r="OUJ170" s="48"/>
      <c r="OUK170" s="48"/>
      <c r="OUL170" s="48"/>
      <c r="OUM170" s="48"/>
      <c r="OUN170" s="48"/>
      <c r="OUO170" s="48"/>
      <c r="OUP170" s="48"/>
      <c r="OUQ170" s="48"/>
      <c r="OUR170" s="48"/>
      <c r="OUS170" s="48"/>
      <c r="OUT170" s="48"/>
      <c r="OUU170" s="48"/>
      <c r="OUV170" s="48"/>
      <c r="OUW170" s="48"/>
      <c r="OUX170" s="48"/>
      <c r="OUY170" s="48"/>
      <c r="OUZ170" s="48"/>
      <c r="OVA170" s="48"/>
      <c r="OVB170" s="48"/>
      <c r="OVC170" s="48"/>
      <c r="OVD170" s="48"/>
      <c r="OVE170" s="48"/>
      <c r="OVF170" s="48"/>
      <c r="OVG170" s="48"/>
      <c r="OVH170" s="48"/>
      <c r="OVI170" s="48"/>
      <c r="OVJ170" s="48"/>
      <c r="OVK170" s="48"/>
      <c r="OVL170" s="48"/>
      <c r="OVM170" s="48"/>
      <c r="OVN170" s="48"/>
      <c r="OVO170" s="48"/>
      <c r="OVP170" s="48"/>
      <c r="OVQ170" s="48"/>
      <c r="OVR170" s="48"/>
      <c r="OVS170" s="48"/>
      <c r="OVT170" s="48"/>
      <c r="OVU170" s="48"/>
      <c r="OVV170" s="48"/>
      <c r="OVW170" s="48"/>
      <c r="OVX170" s="48"/>
      <c r="OVY170" s="48"/>
      <c r="OVZ170" s="48"/>
      <c r="OWA170" s="48"/>
      <c r="OWB170" s="48"/>
      <c r="OWC170" s="48"/>
      <c r="OWD170" s="48"/>
      <c r="OWE170" s="48"/>
      <c r="OWF170" s="48"/>
      <c r="OWG170" s="48"/>
      <c r="OWH170" s="48"/>
      <c r="OWI170" s="48"/>
      <c r="OWJ170" s="48"/>
      <c r="OWK170" s="48"/>
      <c r="OWL170" s="48"/>
      <c r="OWM170" s="48"/>
      <c r="OWN170" s="48"/>
      <c r="OWO170" s="48"/>
      <c r="OWP170" s="48"/>
      <c r="OWQ170" s="48"/>
      <c r="OWR170" s="48"/>
      <c r="OWS170" s="48"/>
      <c r="OWT170" s="48"/>
      <c r="OWU170" s="48"/>
      <c r="OWV170" s="48"/>
      <c r="OWW170" s="48"/>
      <c r="OWX170" s="48"/>
      <c r="OWY170" s="48"/>
      <c r="OWZ170" s="48"/>
      <c r="OXA170" s="48"/>
      <c r="OXB170" s="48"/>
      <c r="OXC170" s="48"/>
      <c r="OXD170" s="48"/>
      <c r="OXE170" s="48"/>
      <c r="OXF170" s="48"/>
      <c r="OXG170" s="48"/>
      <c r="OXH170" s="48"/>
      <c r="OXI170" s="48"/>
      <c r="OXJ170" s="48"/>
      <c r="OXK170" s="48"/>
      <c r="OXL170" s="48"/>
      <c r="OXM170" s="48"/>
      <c r="OXN170" s="48"/>
      <c r="OXO170" s="48"/>
      <c r="OXP170" s="48"/>
      <c r="OXQ170" s="48"/>
      <c r="OXR170" s="48"/>
      <c r="OXS170" s="48"/>
      <c r="OXT170" s="48"/>
      <c r="OXU170" s="48"/>
      <c r="OXV170" s="48"/>
      <c r="OXW170" s="48"/>
      <c r="OXX170" s="48"/>
      <c r="OXY170" s="48"/>
      <c r="OXZ170" s="48"/>
      <c r="OYA170" s="48"/>
      <c r="OYB170" s="48"/>
      <c r="OYC170" s="48"/>
      <c r="OYD170" s="48"/>
      <c r="OYE170" s="48"/>
      <c r="OYF170" s="48"/>
      <c r="OYG170" s="48"/>
      <c r="OYH170" s="48"/>
      <c r="OYI170" s="48"/>
      <c r="OYJ170" s="48"/>
      <c r="OYK170" s="48"/>
      <c r="OYL170" s="48"/>
      <c r="OYM170" s="48"/>
      <c r="OYN170" s="48"/>
      <c r="OYO170" s="48"/>
      <c r="OYP170" s="48"/>
      <c r="OYQ170" s="48"/>
      <c r="OYR170" s="48"/>
      <c r="OYS170" s="48"/>
      <c r="OYT170" s="48"/>
      <c r="OYU170" s="48"/>
      <c r="OYV170" s="48"/>
      <c r="OYW170" s="48"/>
      <c r="OYX170" s="48"/>
      <c r="OYY170" s="48"/>
      <c r="OYZ170" s="48"/>
      <c r="OZA170" s="48"/>
      <c r="OZB170" s="48"/>
      <c r="OZC170" s="48"/>
      <c r="OZD170" s="48"/>
      <c r="OZE170" s="48"/>
      <c r="OZF170" s="48"/>
      <c r="OZG170" s="48"/>
      <c r="OZH170" s="48"/>
      <c r="OZI170" s="48"/>
      <c r="OZJ170" s="48"/>
      <c r="OZK170" s="48"/>
      <c r="OZL170" s="48"/>
      <c r="OZM170" s="48"/>
      <c r="OZN170" s="48"/>
      <c r="OZO170" s="48"/>
      <c r="OZP170" s="48"/>
      <c r="OZQ170" s="48"/>
      <c r="OZR170" s="48"/>
      <c r="OZS170" s="48"/>
      <c r="OZT170" s="48"/>
      <c r="OZU170" s="48"/>
      <c r="OZV170" s="48"/>
      <c r="OZW170" s="48"/>
      <c r="OZX170" s="48"/>
      <c r="OZY170" s="48"/>
      <c r="OZZ170" s="48"/>
      <c r="PAA170" s="48"/>
      <c r="PAB170" s="48"/>
      <c r="PAC170" s="48"/>
      <c r="PAD170" s="48"/>
      <c r="PAE170" s="48"/>
      <c r="PAF170" s="48"/>
      <c r="PAG170" s="48"/>
      <c r="PAH170" s="48"/>
      <c r="PAI170" s="48"/>
      <c r="PAJ170" s="48"/>
      <c r="PAK170" s="48"/>
      <c r="PAL170" s="48"/>
      <c r="PAM170" s="48"/>
      <c r="PAN170" s="48"/>
      <c r="PAO170" s="48"/>
      <c r="PAP170" s="48"/>
      <c r="PAQ170" s="48"/>
      <c r="PAR170" s="48"/>
      <c r="PAS170" s="48"/>
      <c r="PAT170" s="48"/>
      <c r="PAU170" s="48"/>
      <c r="PAV170" s="48"/>
      <c r="PAW170" s="48"/>
      <c r="PAX170" s="48"/>
      <c r="PAY170" s="48"/>
      <c r="PAZ170" s="48"/>
      <c r="PBA170" s="48"/>
      <c r="PBB170" s="48"/>
      <c r="PBC170" s="48"/>
      <c r="PBD170" s="48"/>
      <c r="PBE170" s="48"/>
      <c r="PBF170" s="48"/>
      <c r="PBG170" s="48"/>
      <c r="PBH170" s="48"/>
      <c r="PBI170" s="48"/>
      <c r="PBJ170" s="48"/>
      <c r="PBK170" s="48"/>
      <c r="PBL170" s="48"/>
      <c r="PBM170" s="48"/>
      <c r="PBN170" s="48"/>
      <c r="PBO170" s="48"/>
      <c r="PBP170" s="48"/>
      <c r="PBQ170" s="48"/>
      <c r="PBR170" s="48"/>
      <c r="PBS170" s="48"/>
      <c r="PBT170" s="48"/>
      <c r="PBU170" s="48"/>
      <c r="PBV170" s="48"/>
      <c r="PBW170" s="48"/>
      <c r="PBX170" s="48"/>
      <c r="PBY170" s="48"/>
      <c r="PBZ170" s="48"/>
      <c r="PCA170" s="48"/>
      <c r="PCB170" s="48"/>
      <c r="PCC170" s="48"/>
      <c r="PCD170" s="48"/>
      <c r="PCE170" s="48"/>
      <c r="PCF170" s="48"/>
      <c r="PCG170" s="48"/>
      <c r="PCH170" s="48"/>
      <c r="PCI170" s="48"/>
      <c r="PCJ170" s="48"/>
      <c r="PCK170" s="48"/>
      <c r="PCL170" s="48"/>
      <c r="PCM170" s="48"/>
      <c r="PCN170" s="48"/>
      <c r="PCO170" s="48"/>
      <c r="PCP170" s="48"/>
      <c r="PCQ170" s="48"/>
      <c r="PCR170" s="48"/>
      <c r="PCS170" s="48"/>
      <c r="PCT170" s="48"/>
      <c r="PCU170" s="48"/>
      <c r="PCV170" s="48"/>
      <c r="PCW170" s="48"/>
      <c r="PCX170" s="48"/>
      <c r="PCY170" s="48"/>
      <c r="PCZ170" s="48"/>
      <c r="PDA170" s="48"/>
      <c r="PDB170" s="48"/>
      <c r="PDC170" s="48"/>
      <c r="PDD170" s="48"/>
      <c r="PDE170" s="48"/>
      <c r="PDF170" s="48"/>
      <c r="PDG170" s="48"/>
      <c r="PDH170" s="48"/>
      <c r="PDI170" s="48"/>
      <c r="PDJ170" s="48"/>
      <c r="PDK170" s="48"/>
      <c r="PDL170" s="48"/>
      <c r="PDM170" s="48"/>
      <c r="PDN170" s="48"/>
      <c r="PDO170" s="48"/>
      <c r="PDP170" s="48"/>
      <c r="PDQ170" s="48"/>
      <c r="PDR170" s="48"/>
      <c r="PDS170" s="48"/>
      <c r="PDT170" s="48"/>
      <c r="PDU170" s="48"/>
      <c r="PDV170" s="48"/>
      <c r="PDW170" s="48"/>
      <c r="PDX170" s="48"/>
      <c r="PDY170" s="48"/>
      <c r="PDZ170" s="48"/>
      <c r="PEA170" s="48"/>
      <c r="PEB170" s="48"/>
      <c r="PEC170" s="48"/>
      <c r="PED170" s="48"/>
      <c r="PEE170" s="48"/>
      <c r="PEF170" s="48"/>
      <c r="PEG170" s="48"/>
      <c r="PEH170" s="48"/>
      <c r="PEI170" s="48"/>
      <c r="PEJ170" s="48"/>
      <c r="PEK170" s="48"/>
      <c r="PEL170" s="48"/>
      <c r="PEM170" s="48"/>
      <c r="PEN170" s="48"/>
      <c r="PEO170" s="48"/>
      <c r="PEP170" s="48"/>
      <c r="PEQ170" s="48"/>
      <c r="PER170" s="48"/>
      <c r="PES170" s="48"/>
      <c r="PET170" s="48"/>
      <c r="PEU170" s="48"/>
      <c r="PEV170" s="48"/>
      <c r="PEW170" s="48"/>
      <c r="PEX170" s="48"/>
      <c r="PEY170" s="48"/>
      <c r="PEZ170" s="48"/>
      <c r="PFA170" s="48"/>
      <c r="PFB170" s="48"/>
      <c r="PFC170" s="48"/>
      <c r="PFD170" s="48"/>
      <c r="PFE170" s="48"/>
      <c r="PFF170" s="48"/>
      <c r="PFG170" s="48"/>
      <c r="PFH170" s="48"/>
      <c r="PFI170" s="48"/>
      <c r="PFJ170" s="48"/>
      <c r="PFK170" s="48"/>
      <c r="PFL170" s="48"/>
      <c r="PFM170" s="48"/>
      <c r="PFN170" s="48"/>
      <c r="PFO170" s="48"/>
      <c r="PFP170" s="48"/>
      <c r="PFQ170" s="48"/>
      <c r="PFR170" s="48"/>
      <c r="PFS170" s="48"/>
      <c r="PFT170" s="48"/>
      <c r="PFU170" s="48"/>
      <c r="PFV170" s="48"/>
      <c r="PFW170" s="48"/>
      <c r="PFX170" s="48"/>
      <c r="PFY170" s="48"/>
      <c r="PFZ170" s="48"/>
      <c r="PGA170" s="48"/>
      <c r="PGB170" s="48"/>
      <c r="PGC170" s="48"/>
      <c r="PGD170" s="48"/>
      <c r="PGE170" s="48"/>
      <c r="PGF170" s="48"/>
      <c r="PGG170" s="48"/>
      <c r="PGH170" s="48"/>
      <c r="PGI170" s="48"/>
      <c r="PGJ170" s="48"/>
      <c r="PGK170" s="48"/>
      <c r="PGL170" s="48"/>
      <c r="PGM170" s="48"/>
      <c r="PGN170" s="48"/>
      <c r="PGO170" s="48"/>
      <c r="PGP170" s="48"/>
      <c r="PGQ170" s="48"/>
      <c r="PGR170" s="48"/>
      <c r="PGS170" s="48"/>
      <c r="PGT170" s="48"/>
      <c r="PGU170" s="48"/>
      <c r="PGV170" s="48"/>
      <c r="PGW170" s="48"/>
      <c r="PGX170" s="48"/>
      <c r="PGY170" s="48"/>
      <c r="PGZ170" s="48"/>
      <c r="PHA170" s="48"/>
      <c r="PHB170" s="48"/>
      <c r="PHC170" s="48"/>
      <c r="PHD170" s="48"/>
      <c r="PHE170" s="48"/>
      <c r="PHF170" s="48"/>
      <c r="PHG170" s="48"/>
      <c r="PHH170" s="48"/>
      <c r="PHI170" s="48"/>
      <c r="PHJ170" s="48"/>
      <c r="PHK170" s="48"/>
      <c r="PHL170" s="48"/>
      <c r="PHM170" s="48"/>
      <c r="PHN170" s="48"/>
      <c r="PHO170" s="48"/>
      <c r="PHP170" s="48"/>
      <c r="PHQ170" s="48"/>
      <c r="PHR170" s="48"/>
      <c r="PHS170" s="48"/>
      <c r="PHT170" s="48"/>
      <c r="PHU170" s="48"/>
      <c r="PHV170" s="48"/>
      <c r="PHW170" s="48"/>
      <c r="PHX170" s="48"/>
      <c r="PHY170" s="48"/>
      <c r="PHZ170" s="48"/>
      <c r="PIA170" s="48"/>
      <c r="PIB170" s="48"/>
      <c r="PIC170" s="48"/>
      <c r="PID170" s="48"/>
      <c r="PIE170" s="48"/>
      <c r="PIF170" s="48"/>
      <c r="PIG170" s="48"/>
      <c r="PIH170" s="48"/>
      <c r="PII170" s="48"/>
      <c r="PIJ170" s="48"/>
      <c r="PIK170" s="48"/>
      <c r="PIL170" s="48"/>
      <c r="PIM170" s="48"/>
      <c r="PIN170" s="48"/>
      <c r="PIO170" s="48"/>
      <c r="PIP170" s="48"/>
      <c r="PIQ170" s="48"/>
      <c r="PIR170" s="48"/>
      <c r="PIS170" s="48"/>
      <c r="PIT170" s="48"/>
      <c r="PIU170" s="48"/>
      <c r="PIV170" s="48"/>
      <c r="PIW170" s="48"/>
      <c r="PIX170" s="48"/>
      <c r="PIY170" s="48"/>
      <c r="PIZ170" s="48"/>
      <c r="PJA170" s="48"/>
      <c r="PJB170" s="48"/>
      <c r="PJC170" s="48"/>
      <c r="PJD170" s="48"/>
      <c r="PJE170" s="48"/>
      <c r="PJF170" s="48"/>
      <c r="PJG170" s="48"/>
      <c r="PJH170" s="48"/>
      <c r="PJI170" s="48"/>
      <c r="PJJ170" s="48"/>
      <c r="PJK170" s="48"/>
      <c r="PJL170" s="48"/>
      <c r="PJM170" s="48"/>
      <c r="PJN170" s="48"/>
      <c r="PJO170" s="48"/>
      <c r="PJP170" s="48"/>
      <c r="PJQ170" s="48"/>
      <c r="PJR170" s="48"/>
      <c r="PJS170" s="48"/>
      <c r="PJT170" s="48"/>
      <c r="PJU170" s="48"/>
      <c r="PJV170" s="48"/>
      <c r="PJW170" s="48"/>
      <c r="PJX170" s="48"/>
      <c r="PJY170" s="48"/>
      <c r="PJZ170" s="48"/>
      <c r="PKA170" s="48"/>
      <c r="PKB170" s="48"/>
      <c r="PKC170" s="48"/>
      <c r="PKD170" s="48"/>
      <c r="PKE170" s="48"/>
      <c r="PKF170" s="48"/>
      <c r="PKG170" s="48"/>
      <c r="PKH170" s="48"/>
      <c r="PKI170" s="48"/>
      <c r="PKJ170" s="48"/>
      <c r="PKK170" s="48"/>
      <c r="PKL170" s="48"/>
      <c r="PKM170" s="48"/>
      <c r="PKN170" s="48"/>
      <c r="PKO170" s="48"/>
      <c r="PKP170" s="48"/>
      <c r="PKQ170" s="48"/>
      <c r="PKR170" s="48"/>
      <c r="PKS170" s="48"/>
      <c r="PKT170" s="48"/>
      <c r="PKU170" s="48"/>
      <c r="PKV170" s="48"/>
      <c r="PKW170" s="48"/>
      <c r="PKX170" s="48"/>
      <c r="PKY170" s="48"/>
      <c r="PKZ170" s="48"/>
      <c r="PLA170" s="48"/>
      <c r="PLB170" s="48"/>
      <c r="PLC170" s="48"/>
      <c r="PLD170" s="48"/>
      <c r="PLE170" s="48"/>
      <c r="PLF170" s="48"/>
      <c r="PLG170" s="48"/>
      <c r="PLH170" s="48"/>
      <c r="PLI170" s="48"/>
      <c r="PLJ170" s="48"/>
      <c r="PLK170" s="48"/>
      <c r="PLL170" s="48"/>
      <c r="PLM170" s="48"/>
      <c r="PLN170" s="48"/>
      <c r="PLO170" s="48"/>
      <c r="PLP170" s="48"/>
      <c r="PLQ170" s="48"/>
      <c r="PLR170" s="48"/>
      <c r="PLS170" s="48"/>
      <c r="PLT170" s="48"/>
      <c r="PLU170" s="48"/>
      <c r="PLV170" s="48"/>
      <c r="PLW170" s="48"/>
      <c r="PLX170" s="48"/>
      <c r="PLY170" s="48"/>
      <c r="PLZ170" s="48"/>
      <c r="PMA170" s="48"/>
      <c r="PMB170" s="48"/>
      <c r="PMC170" s="48"/>
      <c r="PMD170" s="48"/>
      <c r="PME170" s="48"/>
      <c r="PMF170" s="48"/>
      <c r="PMG170" s="48"/>
      <c r="PMH170" s="48"/>
      <c r="PMI170" s="48"/>
      <c r="PMJ170" s="48"/>
      <c r="PMK170" s="48"/>
      <c r="PML170" s="48"/>
      <c r="PMM170" s="48"/>
      <c r="PMN170" s="48"/>
      <c r="PMO170" s="48"/>
      <c r="PMP170" s="48"/>
      <c r="PMQ170" s="48"/>
      <c r="PMR170" s="48"/>
      <c r="PMS170" s="48"/>
      <c r="PMT170" s="48"/>
      <c r="PMU170" s="48"/>
      <c r="PMV170" s="48"/>
      <c r="PMW170" s="48"/>
      <c r="PMX170" s="48"/>
      <c r="PMY170" s="48"/>
      <c r="PMZ170" s="48"/>
      <c r="PNA170" s="48"/>
      <c r="PNB170" s="48"/>
      <c r="PNC170" s="48"/>
      <c r="PND170" s="48"/>
      <c r="PNE170" s="48"/>
      <c r="PNF170" s="48"/>
      <c r="PNG170" s="48"/>
      <c r="PNH170" s="48"/>
      <c r="PNI170" s="48"/>
      <c r="PNJ170" s="48"/>
      <c r="PNK170" s="48"/>
      <c r="PNL170" s="48"/>
      <c r="PNM170" s="48"/>
      <c r="PNN170" s="48"/>
      <c r="PNO170" s="48"/>
      <c r="PNP170" s="48"/>
      <c r="PNQ170" s="48"/>
      <c r="PNR170" s="48"/>
      <c r="PNS170" s="48"/>
      <c r="PNT170" s="48"/>
      <c r="PNU170" s="48"/>
      <c r="PNV170" s="48"/>
      <c r="PNW170" s="48"/>
      <c r="PNX170" s="48"/>
      <c r="PNY170" s="48"/>
      <c r="PNZ170" s="48"/>
      <c r="POA170" s="48"/>
      <c r="POB170" s="48"/>
      <c r="POC170" s="48"/>
      <c r="POD170" s="48"/>
      <c r="POE170" s="48"/>
      <c r="POF170" s="48"/>
      <c r="POG170" s="48"/>
      <c r="POH170" s="48"/>
      <c r="POI170" s="48"/>
      <c r="POJ170" s="48"/>
      <c r="POK170" s="48"/>
      <c r="POL170" s="48"/>
      <c r="POM170" s="48"/>
      <c r="PON170" s="48"/>
      <c r="POO170" s="48"/>
      <c r="POP170" s="48"/>
      <c r="POQ170" s="48"/>
      <c r="POR170" s="48"/>
      <c r="POS170" s="48"/>
      <c r="POT170" s="48"/>
      <c r="POU170" s="48"/>
      <c r="POV170" s="48"/>
      <c r="POW170" s="48"/>
      <c r="POX170" s="48"/>
      <c r="POY170" s="48"/>
      <c r="POZ170" s="48"/>
      <c r="PPA170" s="48"/>
      <c r="PPB170" s="48"/>
      <c r="PPC170" s="48"/>
      <c r="PPD170" s="48"/>
      <c r="PPE170" s="48"/>
      <c r="PPF170" s="48"/>
      <c r="PPG170" s="48"/>
      <c r="PPH170" s="48"/>
      <c r="PPI170" s="48"/>
      <c r="PPJ170" s="48"/>
      <c r="PPK170" s="48"/>
      <c r="PPL170" s="48"/>
      <c r="PPM170" s="48"/>
      <c r="PPN170" s="48"/>
      <c r="PPO170" s="48"/>
      <c r="PPP170" s="48"/>
      <c r="PPQ170" s="48"/>
      <c r="PPR170" s="48"/>
      <c r="PPS170" s="48"/>
      <c r="PPT170" s="48"/>
      <c r="PPU170" s="48"/>
      <c r="PPV170" s="48"/>
      <c r="PPW170" s="48"/>
      <c r="PPX170" s="48"/>
      <c r="PPY170" s="48"/>
      <c r="PPZ170" s="48"/>
      <c r="PQA170" s="48"/>
      <c r="PQB170" s="48"/>
      <c r="PQC170" s="48"/>
      <c r="PQD170" s="48"/>
      <c r="PQE170" s="48"/>
      <c r="PQF170" s="48"/>
      <c r="PQG170" s="48"/>
      <c r="PQH170" s="48"/>
      <c r="PQI170" s="48"/>
      <c r="PQJ170" s="48"/>
      <c r="PQK170" s="48"/>
      <c r="PQL170" s="48"/>
      <c r="PQM170" s="48"/>
      <c r="PQN170" s="48"/>
      <c r="PQO170" s="48"/>
      <c r="PQP170" s="48"/>
      <c r="PQQ170" s="48"/>
      <c r="PQR170" s="48"/>
      <c r="PQS170" s="48"/>
      <c r="PQT170" s="48"/>
      <c r="PQU170" s="48"/>
      <c r="PQV170" s="48"/>
      <c r="PQW170" s="48"/>
      <c r="PQX170" s="48"/>
      <c r="PQY170" s="48"/>
      <c r="PQZ170" s="48"/>
      <c r="PRA170" s="48"/>
      <c r="PRB170" s="48"/>
      <c r="PRC170" s="48"/>
      <c r="PRD170" s="48"/>
      <c r="PRE170" s="48"/>
      <c r="PRF170" s="48"/>
      <c r="PRG170" s="48"/>
      <c r="PRH170" s="48"/>
      <c r="PRI170" s="48"/>
      <c r="PRJ170" s="48"/>
      <c r="PRK170" s="48"/>
      <c r="PRL170" s="48"/>
      <c r="PRM170" s="48"/>
      <c r="PRN170" s="48"/>
      <c r="PRO170" s="48"/>
      <c r="PRP170" s="48"/>
      <c r="PRQ170" s="48"/>
      <c r="PRR170" s="48"/>
      <c r="PRS170" s="48"/>
      <c r="PRT170" s="48"/>
      <c r="PRU170" s="48"/>
      <c r="PRV170" s="48"/>
      <c r="PRW170" s="48"/>
      <c r="PRX170" s="48"/>
      <c r="PRY170" s="48"/>
      <c r="PRZ170" s="48"/>
      <c r="PSA170" s="48"/>
      <c r="PSB170" s="48"/>
      <c r="PSC170" s="48"/>
      <c r="PSD170" s="48"/>
      <c r="PSE170" s="48"/>
      <c r="PSF170" s="48"/>
      <c r="PSG170" s="48"/>
      <c r="PSH170" s="48"/>
      <c r="PSI170" s="48"/>
      <c r="PSJ170" s="48"/>
      <c r="PSK170" s="48"/>
      <c r="PSL170" s="48"/>
      <c r="PSM170" s="48"/>
      <c r="PSN170" s="48"/>
      <c r="PSO170" s="48"/>
      <c r="PSP170" s="48"/>
      <c r="PSQ170" s="48"/>
      <c r="PSR170" s="48"/>
      <c r="PSS170" s="48"/>
      <c r="PST170" s="48"/>
      <c r="PSU170" s="48"/>
      <c r="PSV170" s="48"/>
      <c r="PSW170" s="48"/>
      <c r="PSX170" s="48"/>
      <c r="PSY170" s="48"/>
      <c r="PSZ170" s="48"/>
      <c r="PTA170" s="48"/>
      <c r="PTB170" s="48"/>
      <c r="PTC170" s="48"/>
      <c r="PTD170" s="48"/>
      <c r="PTE170" s="48"/>
      <c r="PTF170" s="48"/>
      <c r="PTG170" s="48"/>
      <c r="PTH170" s="48"/>
      <c r="PTI170" s="48"/>
      <c r="PTJ170" s="48"/>
      <c r="PTK170" s="48"/>
      <c r="PTL170" s="48"/>
      <c r="PTM170" s="48"/>
      <c r="PTN170" s="48"/>
      <c r="PTO170" s="48"/>
      <c r="PTP170" s="48"/>
      <c r="PTQ170" s="48"/>
      <c r="PTR170" s="48"/>
      <c r="PTS170" s="48"/>
      <c r="PTT170" s="48"/>
      <c r="PTU170" s="48"/>
      <c r="PTV170" s="48"/>
      <c r="PTW170" s="48"/>
      <c r="PTX170" s="48"/>
      <c r="PTY170" s="48"/>
      <c r="PTZ170" s="48"/>
      <c r="PUA170" s="48"/>
      <c r="PUB170" s="48"/>
      <c r="PUC170" s="48"/>
      <c r="PUD170" s="48"/>
      <c r="PUE170" s="48"/>
      <c r="PUF170" s="48"/>
      <c r="PUG170" s="48"/>
      <c r="PUH170" s="48"/>
      <c r="PUI170" s="48"/>
      <c r="PUJ170" s="48"/>
      <c r="PUK170" s="48"/>
      <c r="PUL170" s="48"/>
      <c r="PUM170" s="48"/>
      <c r="PUN170" s="48"/>
      <c r="PUO170" s="48"/>
      <c r="PUP170" s="48"/>
      <c r="PUQ170" s="48"/>
      <c r="PUR170" s="48"/>
      <c r="PUS170" s="48"/>
      <c r="PUT170" s="48"/>
      <c r="PUU170" s="48"/>
      <c r="PUV170" s="48"/>
      <c r="PUW170" s="48"/>
      <c r="PUX170" s="48"/>
      <c r="PUY170" s="48"/>
      <c r="PUZ170" s="48"/>
      <c r="PVA170" s="48"/>
      <c r="PVB170" s="48"/>
      <c r="PVC170" s="48"/>
      <c r="PVD170" s="48"/>
      <c r="PVE170" s="48"/>
      <c r="PVF170" s="48"/>
      <c r="PVG170" s="48"/>
      <c r="PVH170" s="48"/>
      <c r="PVI170" s="48"/>
      <c r="PVJ170" s="48"/>
      <c r="PVK170" s="48"/>
      <c r="PVL170" s="48"/>
      <c r="PVM170" s="48"/>
      <c r="PVN170" s="48"/>
      <c r="PVO170" s="48"/>
      <c r="PVP170" s="48"/>
      <c r="PVQ170" s="48"/>
      <c r="PVR170" s="48"/>
      <c r="PVS170" s="48"/>
      <c r="PVT170" s="48"/>
      <c r="PVU170" s="48"/>
      <c r="PVV170" s="48"/>
      <c r="PVW170" s="48"/>
      <c r="PVX170" s="48"/>
      <c r="PVY170" s="48"/>
      <c r="PVZ170" s="48"/>
      <c r="PWA170" s="48"/>
      <c r="PWB170" s="48"/>
      <c r="PWC170" s="48"/>
      <c r="PWD170" s="48"/>
      <c r="PWE170" s="48"/>
      <c r="PWF170" s="48"/>
      <c r="PWG170" s="48"/>
      <c r="PWH170" s="48"/>
      <c r="PWI170" s="48"/>
      <c r="PWJ170" s="48"/>
      <c r="PWK170" s="48"/>
      <c r="PWL170" s="48"/>
      <c r="PWM170" s="48"/>
      <c r="PWN170" s="48"/>
      <c r="PWO170" s="48"/>
      <c r="PWP170" s="48"/>
      <c r="PWQ170" s="48"/>
      <c r="PWR170" s="48"/>
      <c r="PWS170" s="48"/>
      <c r="PWT170" s="48"/>
      <c r="PWU170" s="48"/>
      <c r="PWV170" s="48"/>
      <c r="PWW170" s="48"/>
      <c r="PWX170" s="48"/>
      <c r="PWY170" s="48"/>
      <c r="PWZ170" s="48"/>
      <c r="PXA170" s="48"/>
      <c r="PXB170" s="48"/>
      <c r="PXC170" s="48"/>
      <c r="PXD170" s="48"/>
      <c r="PXE170" s="48"/>
      <c r="PXF170" s="48"/>
      <c r="PXG170" s="48"/>
      <c r="PXH170" s="48"/>
      <c r="PXI170" s="48"/>
      <c r="PXJ170" s="48"/>
      <c r="PXK170" s="48"/>
      <c r="PXL170" s="48"/>
      <c r="PXM170" s="48"/>
      <c r="PXN170" s="48"/>
      <c r="PXO170" s="48"/>
      <c r="PXP170" s="48"/>
      <c r="PXQ170" s="48"/>
      <c r="PXR170" s="48"/>
      <c r="PXS170" s="48"/>
      <c r="PXT170" s="48"/>
      <c r="PXU170" s="48"/>
      <c r="PXV170" s="48"/>
      <c r="PXW170" s="48"/>
      <c r="PXX170" s="48"/>
      <c r="PXY170" s="48"/>
      <c r="PXZ170" s="48"/>
      <c r="PYA170" s="48"/>
      <c r="PYB170" s="48"/>
      <c r="PYC170" s="48"/>
      <c r="PYD170" s="48"/>
      <c r="PYE170" s="48"/>
      <c r="PYF170" s="48"/>
      <c r="PYG170" s="48"/>
      <c r="PYH170" s="48"/>
      <c r="PYI170" s="48"/>
      <c r="PYJ170" s="48"/>
      <c r="PYK170" s="48"/>
      <c r="PYL170" s="48"/>
      <c r="PYM170" s="48"/>
      <c r="PYN170" s="48"/>
      <c r="PYO170" s="48"/>
      <c r="PYP170" s="48"/>
      <c r="PYQ170" s="48"/>
      <c r="PYR170" s="48"/>
      <c r="PYS170" s="48"/>
      <c r="PYT170" s="48"/>
      <c r="PYU170" s="48"/>
      <c r="PYV170" s="48"/>
      <c r="PYW170" s="48"/>
      <c r="PYX170" s="48"/>
      <c r="PYY170" s="48"/>
      <c r="PYZ170" s="48"/>
      <c r="PZA170" s="48"/>
      <c r="PZB170" s="48"/>
      <c r="PZC170" s="48"/>
      <c r="PZD170" s="48"/>
      <c r="PZE170" s="48"/>
      <c r="PZF170" s="48"/>
      <c r="PZG170" s="48"/>
      <c r="PZH170" s="48"/>
      <c r="PZI170" s="48"/>
      <c r="PZJ170" s="48"/>
      <c r="PZK170" s="48"/>
      <c r="PZL170" s="48"/>
      <c r="PZM170" s="48"/>
      <c r="PZN170" s="48"/>
      <c r="PZO170" s="48"/>
      <c r="PZP170" s="48"/>
      <c r="PZQ170" s="48"/>
      <c r="PZR170" s="48"/>
      <c r="PZS170" s="48"/>
      <c r="PZT170" s="48"/>
      <c r="PZU170" s="48"/>
      <c r="PZV170" s="48"/>
      <c r="PZW170" s="48"/>
      <c r="PZX170" s="48"/>
      <c r="PZY170" s="48"/>
      <c r="PZZ170" s="48"/>
      <c r="QAA170" s="48"/>
      <c r="QAB170" s="48"/>
      <c r="QAC170" s="48"/>
      <c r="QAD170" s="48"/>
      <c r="QAE170" s="48"/>
      <c r="QAF170" s="48"/>
      <c r="QAG170" s="48"/>
      <c r="QAH170" s="48"/>
      <c r="QAI170" s="48"/>
      <c r="QAJ170" s="48"/>
      <c r="QAK170" s="48"/>
      <c r="QAL170" s="48"/>
      <c r="QAM170" s="48"/>
      <c r="QAN170" s="48"/>
      <c r="QAO170" s="48"/>
      <c r="QAP170" s="48"/>
      <c r="QAQ170" s="48"/>
      <c r="QAR170" s="48"/>
      <c r="QAS170" s="48"/>
      <c r="QAT170" s="48"/>
      <c r="QAU170" s="48"/>
      <c r="QAV170" s="48"/>
      <c r="QAW170" s="48"/>
      <c r="QAX170" s="48"/>
      <c r="QAY170" s="48"/>
      <c r="QAZ170" s="48"/>
      <c r="QBA170" s="48"/>
      <c r="QBB170" s="48"/>
      <c r="QBC170" s="48"/>
      <c r="QBD170" s="48"/>
      <c r="QBE170" s="48"/>
      <c r="QBF170" s="48"/>
      <c r="QBG170" s="48"/>
      <c r="QBH170" s="48"/>
      <c r="QBI170" s="48"/>
      <c r="QBJ170" s="48"/>
      <c r="QBK170" s="48"/>
      <c r="QBL170" s="48"/>
      <c r="QBM170" s="48"/>
      <c r="QBN170" s="48"/>
      <c r="QBO170" s="48"/>
      <c r="QBP170" s="48"/>
      <c r="QBQ170" s="48"/>
      <c r="QBR170" s="48"/>
      <c r="QBS170" s="48"/>
      <c r="QBT170" s="48"/>
      <c r="QBU170" s="48"/>
      <c r="QBV170" s="48"/>
      <c r="QBW170" s="48"/>
      <c r="QBX170" s="48"/>
      <c r="QBY170" s="48"/>
      <c r="QBZ170" s="48"/>
      <c r="QCA170" s="48"/>
      <c r="QCB170" s="48"/>
      <c r="QCC170" s="48"/>
      <c r="QCD170" s="48"/>
      <c r="QCE170" s="48"/>
      <c r="QCF170" s="48"/>
      <c r="QCG170" s="48"/>
      <c r="QCH170" s="48"/>
      <c r="QCI170" s="48"/>
      <c r="QCJ170" s="48"/>
      <c r="QCK170" s="48"/>
      <c r="QCL170" s="48"/>
      <c r="QCM170" s="48"/>
      <c r="QCN170" s="48"/>
      <c r="QCO170" s="48"/>
      <c r="QCP170" s="48"/>
      <c r="QCQ170" s="48"/>
      <c r="QCR170" s="48"/>
      <c r="QCS170" s="48"/>
      <c r="QCT170" s="48"/>
      <c r="QCU170" s="48"/>
      <c r="QCV170" s="48"/>
      <c r="QCW170" s="48"/>
      <c r="QCX170" s="48"/>
      <c r="QCY170" s="48"/>
      <c r="QCZ170" s="48"/>
      <c r="QDA170" s="48"/>
      <c r="QDB170" s="48"/>
      <c r="QDC170" s="48"/>
      <c r="QDD170" s="48"/>
      <c r="QDE170" s="48"/>
      <c r="QDF170" s="48"/>
      <c r="QDG170" s="48"/>
      <c r="QDH170" s="48"/>
      <c r="QDI170" s="48"/>
      <c r="QDJ170" s="48"/>
      <c r="QDK170" s="48"/>
      <c r="QDL170" s="48"/>
      <c r="QDM170" s="48"/>
      <c r="QDN170" s="48"/>
      <c r="QDO170" s="48"/>
      <c r="QDP170" s="48"/>
      <c r="QDQ170" s="48"/>
      <c r="QDR170" s="48"/>
      <c r="QDS170" s="48"/>
      <c r="QDT170" s="48"/>
      <c r="QDU170" s="48"/>
      <c r="QDV170" s="48"/>
      <c r="QDW170" s="48"/>
      <c r="QDX170" s="48"/>
      <c r="QDY170" s="48"/>
      <c r="QDZ170" s="48"/>
      <c r="QEA170" s="48"/>
      <c r="QEB170" s="48"/>
      <c r="QEC170" s="48"/>
      <c r="QED170" s="48"/>
      <c r="QEE170" s="48"/>
      <c r="QEF170" s="48"/>
      <c r="QEG170" s="48"/>
      <c r="QEH170" s="48"/>
      <c r="QEI170" s="48"/>
      <c r="QEJ170" s="48"/>
      <c r="QEK170" s="48"/>
      <c r="QEL170" s="48"/>
      <c r="QEM170" s="48"/>
      <c r="QEN170" s="48"/>
      <c r="QEO170" s="48"/>
      <c r="QEP170" s="48"/>
      <c r="QEQ170" s="48"/>
      <c r="QER170" s="48"/>
      <c r="QES170" s="48"/>
      <c r="QET170" s="48"/>
      <c r="QEU170" s="48"/>
      <c r="QEV170" s="48"/>
      <c r="QEW170" s="48"/>
      <c r="QEX170" s="48"/>
      <c r="QEY170" s="48"/>
      <c r="QEZ170" s="48"/>
      <c r="QFA170" s="48"/>
      <c r="QFB170" s="48"/>
      <c r="QFC170" s="48"/>
      <c r="QFD170" s="48"/>
      <c r="QFE170" s="48"/>
      <c r="QFF170" s="48"/>
      <c r="QFG170" s="48"/>
      <c r="QFH170" s="48"/>
      <c r="QFI170" s="48"/>
      <c r="QFJ170" s="48"/>
      <c r="QFK170" s="48"/>
      <c r="QFL170" s="48"/>
      <c r="QFM170" s="48"/>
      <c r="QFN170" s="48"/>
      <c r="QFO170" s="48"/>
      <c r="QFP170" s="48"/>
      <c r="QFQ170" s="48"/>
      <c r="QFR170" s="48"/>
      <c r="QFS170" s="48"/>
      <c r="QFT170" s="48"/>
      <c r="QFU170" s="48"/>
      <c r="QFV170" s="48"/>
      <c r="QFW170" s="48"/>
      <c r="QFX170" s="48"/>
      <c r="QFY170" s="48"/>
      <c r="QFZ170" s="48"/>
      <c r="QGA170" s="48"/>
      <c r="QGB170" s="48"/>
      <c r="QGC170" s="48"/>
      <c r="QGD170" s="48"/>
      <c r="QGE170" s="48"/>
      <c r="QGF170" s="48"/>
      <c r="QGG170" s="48"/>
      <c r="QGH170" s="48"/>
      <c r="QGI170" s="48"/>
      <c r="QGJ170" s="48"/>
      <c r="QGK170" s="48"/>
      <c r="QGL170" s="48"/>
      <c r="QGM170" s="48"/>
      <c r="QGN170" s="48"/>
      <c r="QGO170" s="48"/>
      <c r="QGP170" s="48"/>
      <c r="QGQ170" s="48"/>
      <c r="QGR170" s="48"/>
      <c r="QGS170" s="48"/>
      <c r="QGT170" s="48"/>
      <c r="QGU170" s="48"/>
      <c r="QGV170" s="48"/>
      <c r="QGW170" s="48"/>
      <c r="QGX170" s="48"/>
      <c r="QGY170" s="48"/>
      <c r="QGZ170" s="48"/>
      <c r="QHA170" s="48"/>
      <c r="QHB170" s="48"/>
      <c r="QHC170" s="48"/>
      <c r="QHD170" s="48"/>
      <c r="QHE170" s="48"/>
      <c r="QHF170" s="48"/>
      <c r="QHG170" s="48"/>
      <c r="QHH170" s="48"/>
      <c r="QHI170" s="48"/>
      <c r="QHJ170" s="48"/>
      <c r="QHK170" s="48"/>
      <c r="QHL170" s="48"/>
      <c r="QHM170" s="48"/>
      <c r="QHN170" s="48"/>
      <c r="QHO170" s="48"/>
      <c r="QHP170" s="48"/>
      <c r="QHQ170" s="48"/>
      <c r="QHR170" s="48"/>
      <c r="QHS170" s="48"/>
      <c r="QHT170" s="48"/>
      <c r="QHU170" s="48"/>
      <c r="QHV170" s="48"/>
      <c r="QHW170" s="48"/>
      <c r="QHX170" s="48"/>
      <c r="QHY170" s="48"/>
      <c r="QHZ170" s="48"/>
      <c r="QIA170" s="48"/>
      <c r="QIB170" s="48"/>
      <c r="QIC170" s="48"/>
      <c r="QID170" s="48"/>
      <c r="QIE170" s="48"/>
      <c r="QIF170" s="48"/>
      <c r="QIG170" s="48"/>
      <c r="QIH170" s="48"/>
      <c r="QII170" s="48"/>
      <c r="QIJ170" s="48"/>
      <c r="QIK170" s="48"/>
      <c r="QIL170" s="48"/>
      <c r="QIM170" s="48"/>
      <c r="QIN170" s="48"/>
      <c r="QIO170" s="48"/>
      <c r="QIP170" s="48"/>
      <c r="QIQ170" s="48"/>
      <c r="QIR170" s="48"/>
      <c r="QIS170" s="48"/>
      <c r="QIT170" s="48"/>
      <c r="QIU170" s="48"/>
      <c r="QIV170" s="48"/>
      <c r="QIW170" s="48"/>
      <c r="QIX170" s="48"/>
      <c r="QIY170" s="48"/>
      <c r="QIZ170" s="48"/>
      <c r="QJA170" s="48"/>
      <c r="QJB170" s="48"/>
      <c r="QJC170" s="48"/>
      <c r="QJD170" s="48"/>
      <c r="QJE170" s="48"/>
      <c r="QJF170" s="48"/>
      <c r="QJG170" s="48"/>
      <c r="QJH170" s="48"/>
      <c r="QJI170" s="48"/>
      <c r="QJJ170" s="48"/>
      <c r="QJK170" s="48"/>
      <c r="QJL170" s="48"/>
      <c r="QJM170" s="48"/>
      <c r="QJN170" s="48"/>
      <c r="QJO170" s="48"/>
      <c r="QJP170" s="48"/>
      <c r="QJQ170" s="48"/>
      <c r="QJR170" s="48"/>
      <c r="QJS170" s="48"/>
      <c r="QJT170" s="48"/>
      <c r="QJU170" s="48"/>
      <c r="QJV170" s="48"/>
      <c r="QJW170" s="48"/>
      <c r="QJX170" s="48"/>
      <c r="QJY170" s="48"/>
      <c r="QJZ170" s="48"/>
      <c r="QKA170" s="48"/>
      <c r="QKB170" s="48"/>
      <c r="QKC170" s="48"/>
      <c r="QKD170" s="48"/>
      <c r="QKE170" s="48"/>
      <c r="QKF170" s="48"/>
      <c r="QKG170" s="48"/>
      <c r="QKH170" s="48"/>
      <c r="QKI170" s="48"/>
      <c r="QKJ170" s="48"/>
      <c r="QKK170" s="48"/>
      <c r="QKL170" s="48"/>
      <c r="QKM170" s="48"/>
      <c r="QKN170" s="48"/>
      <c r="QKO170" s="48"/>
      <c r="QKP170" s="48"/>
      <c r="QKQ170" s="48"/>
      <c r="QKR170" s="48"/>
      <c r="QKS170" s="48"/>
      <c r="QKT170" s="48"/>
      <c r="QKU170" s="48"/>
      <c r="QKV170" s="48"/>
      <c r="QKW170" s="48"/>
      <c r="QKX170" s="48"/>
      <c r="QKY170" s="48"/>
      <c r="QKZ170" s="48"/>
      <c r="QLA170" s="48"/>
      <c r="QLB170" s="48"/>
      <c r="QLC170" s="48"/>
      <c r="QLD170" s="48"/>
      <c r="QLE170" s="48"/>
      <c r="QLF170" s="48"/>
      <c r="QLG170" s="48"/>
      <c r="QLH170" s="48"/>
      <c r="QLI170" s="48"/>
      <c r="QLJ170" s="48"/>
      <c r="QLK170" s="48"/>
      <c r="QLL170" s="48"/>
      <c r="QLM170" s="48"/>
      <c r="QLN170" s="48"/>
      <c r="QLO170" s="48"/>
      <c r="QLP170" s="48"/>
      <c r="QLQ170" s="48"/>
      <c r="QLR170" s="48"/>
      <c r="QLS170" s="48"/>
      <c r="QLT170" s="48"/>
      <c r="QLU170" s="48"/>
      <c r="QLV170" s="48"/>
      <c r="QLW170" s="48"/>
      <c r="QLX170" s="48"/>
      <c r="QLY170" s="48"/>
      <c r="QLZ170" s="48"/>
      <c r="QMA170" s="48"/>
      <c r="QMB170" s="48"/>
      <c r="QMC170" s="48"/>
      <c r="QMD170" s="48"/>
      <c r="QME170" s="48"/>
      <c r="QMF170" s="48"/>
      <c r="QMG170" s="48"/>
      <c r="QMH170" s="48"/>
      <c r="QMI170" s="48"/>
      <c r="QMJ170" s="48"/>
      <c r="QMK170" s="48"/>
      <c r="QML170" s="48"/>
      <c r="QMM170" s="48"/>
      <c r="QMN170" s="48"/>
      <c r="QMO170" s="48"/>
      <c r="QMP170" s="48"/>
      <c r="QMQ170" s="48"/>
      <c r="QMR170" s="48"/>
      <c r="QMS170" s="48"/>
      <c r="QMT170" s="48"/>
      <c r="QMU170" s="48"/>
      <c r="QMV170" s="48"/>
      <c r="QMW170" s="48"/>
      <c r="QMX170" s="48"/>
      <c r="QMY170" s="48"/>
      <c r="QMZ170" s="48"/>
      <c r="QNA170" s="48"/>
      <c r="QNB170" s="48"/>
      <c r="QNC170" s="48"/>
      <c r="QND170" s="48"/>
      <c r="QNE170" s="48"/>
      <c r="QNF170" s="48"/>
      <c r="QNG170" s="48"/>
      <c r="QNH170" s="48"/>
      <c r="QNI170" s="48"/>
      <c r="QNJ170" s="48"/>
      <c r="QNK170" s="48"/>
      <c r="QNL170" s="48"/>
      <c r="QNM170" s="48"/>
      <c r="QNN170" s="48"/>
      <c r="QNO170" s="48"/>
      <c r="QNP170" s="48"/>
      <c r="QNQ170" s="48"/>
      <c r="QNR170" s="48"/>
      <c r="QNS170" s="48"/>
      <c r="QNT170" s="48"/>
      <c r="QNU170" s="48"/>
      <c r="QNV170" s="48"/>
      <c r="QNW170" s="48"/>
      <c r="QNX170" s="48"/>
      <c r="QNY170" s="48"/>
      <c r="QNZ170" s="48"/>
      <c r="QOA170" s="48"/>
      <c r="QOB170" s="48"/>
      <c r="QOC170" s="48"/>
      <c r="QOD170" s="48"/>
      <c r="QOE170" s="48"/>
      <c r="QOF170" s="48"/>
      <c r="QOG170" s="48"/>
      <c r="QOH170" s="48"/>
      <c r="QOI170" s="48"/>
      <c r="QOJ170" s="48"/>
      <c r="QOK170" s="48"/>
      <c r="QOL170" s="48"/>
      <c r="QOM170" s="48"/>
      <c r="QON170" s="48"/>
      <c r="QOO170" s="48"/>
      <c r="QOP170" s="48"/>
      <c r="QOQ170" s="48"/>
      <c r="QOR170" s="48"/>
      <c r="QOS170" s="48"/>
      <c r="QOT170" s="48"/>
      <c r="QOU170" s="48"/>
      <c r="QOV170" s="48"/>
      <c r="QOW170" s="48"/>
      <c r="QOX170" s="48"/>
      <c r="QOY170" s="48"/>
      <c r="QOZ170" s="48"/>
      <c r="QPA170" s="48"/>
      <c r="QPB170" s="48"/>
      <c r="QPC170" s="48"/>
      <c r="QPD170" s="48"/>
      <c r="QPE170" s="48"/>
      <c r="QPF170" s="48"/>
      <c r="QPG170" s="48"/>
      <c r="QPH170" s="48"/>
      <c r="QPI170" s="48"/>
      <c r="QPJ170" s="48"/>
      <c r="QPK170" s="48"/>
      <c r="QPL170" s="48"/>
      <c r="QPM170" s="48"/>
      <c r="QPN170" s="48"/>
      <c r="QPO170" s="48"/>
      <c r="QPP170" s="48"/>
      <c r="QPQ170" s="48"/>
      <c r="QPR170" s="48"/>
      <c r="QPS170" s="48"/>
      <c r="QPT170" s="48"/>
      <c r="QPU170" s="48"/>
      <c r="QPV170" s="48"/>
      <c r="QPW170" s="48"/>
      <c r="QPX170" s="48"/>
      <c r="QPY170" s="48"/>
      <c r="QPZ170" s="48"/>
      <c r="QQA170" s="48"/>
      <c r="QQB170" s="48"/>
      <c r="QQC170" s="48"/>
      <c r="QQD170" s="48"/>
      <c r="QQE170" s="48"/>
      <c r="QQF170" s="48"/>
      <c r="QQG170" s="48"/>
      <c r="QQH170" s="48"/>
      <c r="QQI170" s="48"/>
      <c r="QQJ170" s="48"/>
      <c r="QQK170" s="48"/>
      <c r="QQL170" s="48"/>
      <c r="QQM170" s="48"/>
      <c r="QQN170" s="48"/>
      <c r="QQO170" s="48"/>
      <c r="QQP170" s="48"/>
      <c r="QQQ170" s="48"/>
      <c r="QQR170" s="48"/>
      <c r="QQS170" s="48"/>
      <c r="QQT170" s="48"/>
      <c r="QQU170" s="48"/>
      <c r="QQV170" s="48"/>
      <c r="QQW170" s="48"/>
      <c r="QQX170" s="48"/>
      <c r="QQY170" s="48"/>
      <c r="QQZ170" s="48"/>
      <c r="QRA170" s="48"/>
      <c r="QRB170" s="48"/>
      <c r="QRC170" s="48"/>
      <c r="QRD170" s="48"/>
      <c r="QRE170" s="48"/>
      <c r="QRF170" s="48"/>
      <c r="QRG170" s="48"/>
      <c r="QRH170" s="48"/>
      <c r="QRI170" s="48"/>
      <c r="QRJ170" s="48"/>
      <c r="QRK170" s="48"/>
      <c r="QRL170" s="48"/>
      <c r="QRM170" s="48"/>
      <c r="QRN170" s="48"/>
      <c r="QRO170" s="48"/>
      <c r="QRP170" s="48"/>
      <c r="QRQ170" s="48"/>
      <c r="QRR170" s="48"/>
      <c r="QRS170" s="48"/>
      <c r="QRT170" s="48"/>
      <c r="QRU170" s="48"/>
      <c r="QRV170" s="48"/>
      <c r="QRW170" s="48"/>
      <c r="QRX170" s="48"/>
      <c r="QRY170" s="48"/>
      <c r="QRZ170" s="48"/>
      <c r="QSA170" s="48"/>
      <c r="QSB170" s="48"/>
      <c r="QSC170" s="48"/>
      <c r="QSD170" s="48"/>
      <c r="QSE170" s="48"/>
      <c r="QSF170" s="48"/>
      <c r="QSG170" s="48"/>
      <c r="QSH170" s="48"/>
      <c r="QSI170" s="48"/>
      <c r="QSJ170" s="48"/>
      <c r="QSK170" s="48"/>
      <c r="QSL170" s="48"/>
      <c r="QSM170" s="48"/>
      <c r="QSN170" s="48"/>
      <c r="QSO170" s="48"/>
      <c r="QSP170" s="48"/>
      <c r="QSQ170" s="48"/>
      <c r="QSR170" s="48"/>
      <c r="QSS170" s="48"/>
      <c r="QST170" s="48"/>
      <c r="QSU170" s="48"/>
      <c r="QSV170" s="48"/>
      <c r="QSW170" s="48"/>
      <c r="QSX170" s="48"/>
      <c r="QSY170" s="48"/>
      <c r="QSZ170" s="48"/>
      <c r="QTA170" s="48"/>
      <c r="QTB170" s="48"/>
      <c r="QTC170" s="48"/>
      <c r="QTD170" s="48"/>
      <c r="QTE170" s="48"/>
      <c r="QTF170" s="48"/>
      <c r="QTG170" s="48"/>
      <c r="QTH170" s="48"/>
      <c r="QTI170" s="48"/>
      <c r="QTJ170" s="48"/>
      <c r="QTK170" s="48"/>
      <c r="QTL170" s="48"/>
      <c r="QTM170" s="48"/>
      <c r="QTN170" s="48"/>
      <c r="QTO170" s="48"/>
      <c r="QTP170" s="48"/>
      <c r="QTQ170" s="48"/>
      <c r="QTR170" s="48"/>
      <c r="QTS170" s="48"/>
      <c r="QTT170" s="48"/>
      <c r="QTU170" s="48"/>
      <c r="QTV170" s="48"/>
      <c r="QTW170" s="48"/>
      <c r="QTX170" s="48"/>
      <c r="QTY170" s="48"/>
      <c r="QTZ170" s="48"/>
      <c r="QUA170" s="48"/>
      <c r="QUB170" s="48"/>
      <c r="QUC170" s="48"/>
      <c r="QUD170" s="48"/>
      <c r="QUE170" s="48"/>
      <c r="QUF170" s="48"/>
      <c r="QUG170" s="48"/>
      <c r="QUH170" s="48"/>
      <c r="QUI170" s="48"/>
      <c r="QUJ170" s="48"/>
      <c r="QUK170" s="48"/>
      <c r="QUL170" s="48"/>
      <c r="QUM170" s="48"/>
      <c r="QUN170" s="48"/>
      <c r="QUO170" s="48"/>
      <c r="QUP170" s="48"/>
      <c r="QUQ170" s="48"/>
      <c r="QUR170" s="48"/>
      <c r="QUS170" s="48"/>
      <c r="QUT170" s="48"/>
      <c r="QUU170" s="48"/>
      <c r="QUV170" s="48"/>
      <c r="QUW170" s="48"/>
      <c r="QUX170" s="48"/>
      <c r="QUY170" s="48"/>
      <c r="QUZ170" s="48"/>
      <c r="QVA170" s="48"/>
      <c r="QVB170" s="48"/>
      <c r="QVC170" s="48"/>
      <c r="QVD170" s="48"/>
      <c r="QVE170" s="48"/>
      <c r="QVF170" s="48"/>
      <c r="QVG170" s="48"/>
      <c r="QVH170" s="48"/>
      <c r="QVI170" s="48"/>
      <c r="QVJ170" s="48"/>
      <c r="QVK170" s="48"/>
      <c r="QVL170" s="48"/>
      <c r="QVM170" s="48"/>
      <c r="QVN170" s="48"/>
      <c r="QVO170" s="48"/>
      <c r="QVP170" s="48"/>
      <c r="QVQ170" s="48"/>
      <c r="QVR170" s="48"/>
      <c r="QVS170" s="48"/>
      <c r="QVT170" s="48"/>
      <c r="QVU170" s="48"/>
      <c r="QVV170" s="48"/>
      <c r="QVW170" s="48"/>
      <c r="QVX170" s="48"/>
      <c r="QVY170" s="48"/>
      <c r="QVZ170" s="48"/>
      <c r="QWA170" s="48"/>
      <c r="QWB170" s="48"/>
      <c r="QWC170" s="48"/>
      <c r="QWD170" s="48"/>
      <c r="QWE170" s="48"/>
      <c r="QWF170" s="48"/>
      <c r="QWG170" s="48"/>
      <c r="QWH170" s="48"/>
      <c r="QWI170" s="48"/>
      <c r="QWJ170" s="48"/>
      <c r="QWK170" s="48"/>
      <c r="QWL170" s="48"/>
      <c r="QWM170" s="48"/>
      <c r="QWN170" s="48"/>
      <c r="QWO170" s="48"/>
      <c r="QWP170" s="48"/>
      <c r="QWQ170" s="48"/>
      <c r="QWR170" s="48"/>
      <c r="QWS170" s="48"/>
      <c r="QWT170" s="48"/>
      <c r="QWU170" s="48"/>
      <c r="QWV170" s="48"/>
      <c r="QWW170" s="48"/>
      <c r="QWX170" s="48"/>
      <c r="QWY170" s="48"/>
      <c r="QWZ170" s="48"/>
      <c r="QXA170" s="48"/>
      <c r="QXB170" s="48"/>
      <c r="QXC170" s="48"/>
      <c r="QXD170" s="48"/>
      <c r="QXE170" s="48"/>
      <c r="QXF170" s="48"/>
      <c r="QXG170" s="48"/>
      <c r="QXH170" s="48"/>
      <c r="QXI170" s="48"/>
      <c r="QXJ170" s="48"/>
      <c r="QXK170" s="48"/>
      <c r="QXL170" s="48"/>
      <c r="QXM170" s="48"/>
      <c r="QXN170" s="48"/>
      <c r="QXO170" s="48"/>
      <c r="QXP170" s="48"/>
      <c r="QXQ170" s="48"/>
      <c r="QXR170" s="48"/>
      <c r="QXS170" s="48"/>
      <c r="QXT170" s="48"/>
      <c r="QXU170" s="48"/>
      <c r="QXV170" s="48"/>
      <c r="QXW170" s="48"/>
      <c r="QXX170" s="48"/>
      <c r="QXY170" s="48"/>
      <c r="QXZ170" s="48"/>
      <c r="QYA170" s="48"/>
      <c r="QYB170" s="48"/>
      <c r="QYC170" s="48"/>
      <c r="QYD170" s="48"/>
      <c r="QYE170" s="48"/>
      <c r="QYF170" s="48"/>
      <c r="QYG170" s="48"/>
      <c r="QYH170" s="48"/>
      <c r="QYI170" s="48"/>
      <c r="QYJ170" s="48"/>
      <c r="QYK170" s="48"/>
      <c r="QYL170" s="48"/>
      <c r="QYM170" s="48"/>
      <c r="QYN170" s="48"/>
      <c r="QYO170" s="48"/>
      <c r="QYP170" s="48"/>
      <c r="QYQ170" s="48"/>
      <c r="QYR170" s="48"/>
      <c r="QYS170" s="48"/>
      <c r="QYT170" s="48"/>
      <c r="QYU170" s="48"/>
      <c r="QYV170" s="48"/>
      <c r="QYW170" s="48"/>
      <c r="QYX170" s="48"/>
      <c r="QYY170" s="48"/>
      <c r="QYZ170" s="48"/>
      <c r="QZA170" s="48"/>
      <c r="QZB170" s="48"/>
      <c r="QZC170" s="48"/>
      <c r="QZD170" s="48"/>
      <c r="QZE170" s="48"/>
      <c r="QZF170" s="48"/>
      <c r="QZG170" s="48"/>
      <c r="QZH170" s="48"/>
      <c r="QZI170" s="48"/>
      <c r="QZJ170" s="48"/>
      <c r="QZK170" s="48"/>
      <c r="QZL170" s="48"/>
      <c r="QZM170" s="48"/>
      <c r="QZN170" s="48"/>
      <c r="QZO170" s="48"/>
      <c r="QZP170" s="48"/>
      <c r="QZQ170" s="48"/>
      <c r="QZR170" s="48"/>
      <c r="QZS170" s="48"/>
      <c r="QZT170" s="48"/>
      <c r="QZU170" s="48"/>
      <c r="QZV170" s="48"/>
      <c r="QZW170" s="48"/>
      <c r="QZX170" s="48"/>
      <c r="QZY170" s="48"/>
      <c r="QZZ170" s="48"/>
      <c r="RAA170" s="48"/>
      <c r="RAB170" s="48"/>
      <c r="RAC170" s="48"/>
      <c r="RAD170" s="48"/>
      <c r="RAE170" s="48"/>
      <c r="RAF170" s="48"/>
      <c r="RAG170" s="48"/>
      <c r="RAH170" s="48"/>
      <c r="RAI170" s="48"/>
      <c r="RAJ170" s="48"/>
      <c r="RAK170" s="48"/>
      <c r="RAL170" s="48"/>
      <c r="RAM170" s="48"/>
      <c r="RAN170" s="48"/>
      <c r="RAO170" s="48"/>
      <c r="RAP170" s="48"/>
      <c r="RAQ170" s="48"/>
      <c r="RAR170" s="48"/>
      <c r="RAS170" s="48"/>
      <c r="RAT170" s="48"/>
      <c r="RAU170" s="48"/>
      <c r="RAV170" s="48"/>
      <c r="RAW170" s="48"/>
      <c r="RAX170" s="48"/>
      <c r="RAY170" s="48"/>
      <c r="RAZ170" s="48"/>
      <c r="RBA170" s="48"/>
      <c r="RBB170" s="48"/>
      <c r="RBC170" s="48"/>
      <c r="RBD170" s="48"/>
      <c r="RBE170" s="48"/>
      <c r="RBF170" s="48"/>
      <c r="RBG170" s="48"/>
      <c r="RBH170" s="48"/>
      <c r="RBI170" s="48"/>
      <c r="RBJ170" s="48"/>
      <c r="RBK170" s="48"/>
      <c r="RBL170" s="48"/>
      <c r="RBM170" s="48"/>
      <c r="RBN170" s="48"/>
      <c r="RBO170" s="48"/>
      <c r="RBP170" s="48"/>
      <c r="RBQ170" s="48"/>
      <c r="RBR170" s="48"/>
      <c r="RBS170" s="48"/>
      <c r="RBT170" s="48"/>
      <c r="RBU170" s="48"/>
      <c r="RBV170" s="48"/>
      <c r="RBW170" s="48"/>
      <c r="RBX170" s="48"/>
      <c r="RBY170" s="48"/>
      <c r="RBZ170" s="48"/>
      <c r="RCA170" s="48"/>
      <c r="RCB170" s="48"/>
      <c r="RCC170" s="48"/>
      <c r="RCD170" s="48"/>
      <c r="RCE170" s="48"/>
      <c r="RCF170" s="48"/>
      <c r="RCG170" s="48"/>
      <c r="RCH170" s="48"/>
      <c r="RCI170" s="48"/>
      <c r="RCJ170" s="48"/>
      <c r="RCK170" s="48"/>
      <c r="RCL170" s="48"/>
      <c r="RCM170" s="48"/>
      <c r="RCN170" s="48"/>
      <c r="RCO170" s="48"/>
      <c r="RCP170" s="48"/>
      <c r="RCQ170" s="48"/>
      <c r="RCR170" s="48"/>
      <c r="RCS170" s="48"/>
      <c r="RCT170" s="48"/>
      <c r="RCU170" s="48"/>
      <c r="RCV170" s="48"/>
      <c r="RCW170" s="48"/>
      <c r="RCX170" s="48"/>
      <c r="RCY170" s="48"/>
      <c r="RCZ170" s="48"/>
      <c r="RDA170" s="48"/>
      <c r="RDB170" s="48"/>
      <c r="RDC170" s="48"/>
      <c r="RDD170" s="48"/>
      <c r="RDE170" s="48"/>
      <c r="RDF170" s="48"/>
      <c r="RDG170" s="48"/>
      <c r="RDH170" s="48"/>
      <c r="RDI170" s="48"/>
      <c r="RDJ170" s="48"/>
      <c r="RDK170" s="48"/>
      <c r="RDL170" s="48"/>
      <c r="RDM170" s="48"/>
      <c r="RDN170" s="48"/>
      <c r="RDO170" s="48"/>
      <c r="RDP170" s="48"/>
      <c r="RDQ170" s="48"/>
      <c r="RDR170" s="48"/>
      <c r="RDS170" s="48"/>
      <c r="RDT170" s="48"/>
      <c r="RDU170" s="48"/>
      <c r="RDV170" s="48"/>
      <c r="RDW170" s="48"/>
      <c r="RDX170" s="48"/>
      <c r="RDY170" s="48"/>
      <c r="RDZ170" s="48"/>
      <c r="REA170" s="48"/>
      <c r="REB170" s="48"/>
      <c r="REC170" s="48"/>
      <c r="RED170" s="48"/>
      <c r="REE170" s="48"/>
      <c r="REF170" s="48"/>
      <c r="REG170" s="48"/>
      <c r="REH170" s="48"/>
      <c r="REI170" s="48"/>
      <c r="REJ170" s="48"/>
      <c r="REK170" s="48"/>
      <c r="REL170" s="48"/>
      <c r="REM170" s="48"/>
      <c r="REN170" s="48"/>
      <c r="REO170" s="48"/>
      <c r="REP170" s="48"/>
      <c r="REQ170" s="48"/>
      <c r="RER170" s="48"/>
      <c r="RES170" s="48"/>
      <c r="RET170" s="48"/>
      <c r="REU170" s="48"/>
      <c r="REV170" s="48"/>
      <c r="REW170" s="48"/>
      <c r="REX170" s="48"/>
      <c r="REY170" s="48"/>
      <c r="REZ170" s="48"/>
      <c r="RFA170" s="48"/>
      <c r="RFB170" s="48"/>
      <c r="RFC170" s="48"/>
      <c r="RFD170" s="48"/>
      <c r="RFE170" s="48"/>
      <c r="RFF170" s="48"/>
      <c r="RFG170" s="48"/>
      <c r="RFH170" s="48"/>
      <c r="RFI170" s="48"/>
      <c r="RFJ170" s="48"/>
      <c r="RFK170" s="48"/>
      <c r="RFL170" s="48"/>
      <c r="RFM170" s="48"/>
      <c r="RFN170" s="48"/>
      <c r="RFO170" s="48"/>
      <c r="RFP170" s="48"/>
      <c r="RFQ170" s="48"/>
      <c r="RFR170" s="48"/>
      <c r="RFS170" s="48"/>
      <c r="RFT170" s="48"/>
      <c r="RFU170" s="48"/>
      <c r="RFV170" s="48"/>
      <c r="RFW170" s="48"/>
      <c r="RFX170" s="48"/>
      <c r="RFY170" s="48"/>
      <c r="RFZ170" s="48"/>
      <c r="RGA170" s="48"/>
      <c r="RGB170" s="48"/>
      <c r="RGC170" s="48"/>
      <c r="RGD170" s="48"/>
      <c r="RGE170" s="48"/>
      <c r="RGF170" s="48"/>
      <c r="RGG170" s="48"/>
      <c r="RGH170" s="48"/>
      <c r="RGI170" s="48"/>
      <c r="RGJ170" s="48"/>
      <c r="RGK170" s="48"/>
      <c r="RGL170" s="48"/>
      <c r="RGM170" s="48"/>
      <c r="RGN170" s="48"/>
      <c r="RGO170" s="48"/>
      <c r="RGP170" s="48"/>
      <c r="RGQ170" s="48"/>
      <c r="RGR170" s="48"/>
      <c r="RGS170" s="48"/>
      <c r="RGT170" s="48"/>
      <c r="RGU170" s="48"/>
      <c r="RGV170" s="48"/>
      <c r="RGW170" s="48"/>
      <c r="RGX170" s="48"/>
      <c r="RGY170" s="48"/>
      <c r="RGZ170" s="48"/>
      <c r="RHA170" s="48"/>
      <c r="RHB170" s="48"/>
      <c r="RHC170" s="48"/>
      <c r="RHD170" s="48"/>
      <c r="RHE170" s="48"/>
      <c r="RHF170" s="48"/>
      <c r="RHG170" s="48"/>
      <c r="RHH170" s="48"/>
      <c r="RHI170" s="48"/>
      <c r="RHJ170" s="48"/>
      <c r="RHK170" s="48"/>
      <c r="RHL170" s="48"/>
      <c r="RHM170" s="48"/>
      <c r="RHN170" s="48"/>
      <c r="RHO170" s="48"/>
      <c r="RHP170" s="48"/>
      <c r="RHQ170" s="48"/>
      <c r="RHR170" s="48"/>
      <c r="RHS170" s="48"/>
      <c r="RHT170" s="48"/>
      <c r="RHU170" s="48"/>
      <c r="RHV170" s="48"/>
      <c r="RHW170" s="48"/>
      <c r="RHX170" s="48"/>
      <c r="RHY170" s="48"/>
      <c r="RHZ170" s="48"/>
      <c r="RIA170" s="48"/>
      <c r="RIB170" s="48"/>
      <c r="RIC170" s="48"/>
      <c r="RID170" s="48"/>
      <c r="RIE170" s="48"/>
      <c r="RIF170" s="48"/>
      <c r="RIG170" s="48"/>
      <c r="RIH170" s="48"/>
      <c r="RII170" s="48"/>
      <c r="RIJ170" s="48"/>
      <c r="RIK170" s="48"/>
      <c r="RIL170" s="48"/>
      <c r="RIM170" s="48"/>
      <c r="RIN170" s="48"/>
      <c r="RIO170" s="48"/>
      <c r="RIP170" s="48"/>
      <c r="RIQ170" s="48"/>
      <c r="RIR170" s="48"/>
      <c r="RIS170" s="48"/>
      <c r="RIT170" s="48"/>
      <c r="RIU170" s="48"/>
      <c r="RIV170" s="48"/>
      <c r="RIW170" s="48"/>
      <c r="RIX170" s="48"/>
      <c r="RIY170" s="48"/>
      <c r="RIZ170" s="48"/>
      <c r="RJA170" s="48"/>
      <c r="RJB170" s="48"/>
      <c r="RJC170" s="48"/>
      <c r="RJD170" s="48"/>
      <c r="RJE170" s="48"/>
      <c r="RJF170" s="48"/>
      <c r="RJG170" s="48"/>
      <c r="RJH170" s="48"/>
      <c r="RJI170" s="48"/>
      <c r="RJJ170" s="48"/>
      <c r="RJK170" s="48"/>
      <c r="RJL170" s="48"/>
      <c r="RJM170" s="48"/>
      <c r="RJN170" s="48"/>
      <c r="RJO170" s="48"/>
      <c r="RJP170" s="48"/>
      <c r="RJQ170" s="48"/>
      <c r="RJR170" s="48"/>
      <c r="RJS170" s="48"/>
      <c r="RJT170" s="48"/>
      <c r="RJU170" s="48"/>
      <c r="RJV170" s="48"/>
      <c r="RJW170" s="48"/>
      <c r="RJX170" s="48"/>
      <c r="RJY170" s="48"/>
      <c r="RJZ170" s="48"/>
      <c r="RKA170" s="48"/>
      <c r="RKB170" s="48"/>
      <c r="RKC170" s="48"/>
      <c r="RKD170" s="48"/>
      <c r="RKE170" s="48"/>
      <c r="RKF170" s="48"/>
      <c r="RKG170" s="48"/>
      <c r="RKH170" s="48"/>
      <c r="RKI170" s="48"/>
      <c r="RKJ170" s="48"/>
      <c r="RKK170" s="48"/>
      <c r="RKL170" s="48"/>
      <c r="RKM170" s="48"/>
      <c r="RKN170" s="48"/>
      <c r="RKO170" s="48"/>
      <c r="RKP170" s="48"/>
      <c r="RKQ170" s="48"/>
      <c r="RKR170" s="48"/>
      <c r="RKS170" s="48"/>
      <c r="RKT170" s="48"/>
      <c r="RKU170" s="48"/>
      <c r="RKV170" s="48"/>
      <c r="RKW170" s="48"/>
      <c r="RKX170" s="48"/>
      <c r="RKY170" s="48"/>
      <c r="RKZ170" s="48"/>
      <c r="RLA170" s="48"/>
      <c r="RLB170" s="48"/>
      <c r="RLC170" s="48"/>
      <c r="RLD170" s="48"/>
      <c r="RLE170" s="48"/>
      <c r="RLF170" s="48"/>
      <c r="RLG170" s="48"/>
      <c r="RLH170" s="48"/>
      <c r="RLI170" s="48"/>
      <c r="RLJ170" s="48"/>
      <c r="RLK170" s="48"/>
      <c r="RLL170" s="48"/>
      <c r="RLM170" s="48"/>
      <c r="RLN170" s="48"/>
      <c r="RLO170" s="48"/>
      <c r="RLP170" s="48"/>
      <c r="RLQ170" s="48"/>
      <c r="RLR170" s="48"/>
      <c r="RLS170" s="48"/>
      <c r="RLT170" s="48"/>
      <c r="RLU170" s="48"/>
      <c r="RLV170" s="48"/>
      <c r="RLW170" s="48"/>
      <c r="RLX170" s="48"/>
      <c r="RLY170" s="48"/>
      <c r="RLZ170" s="48"/>
      <c r="RMA170" s="48"/>
      <c r="RMB170" s="48"/>
      <c r="RMC170" s="48"/>
      <c r="RMD170" s="48"/>
      <c r="RME170" s="48"/>
      <c r="RMF170" s="48"/>
      <c r="RMG170" s="48"/>
      <c r="RMH170" s="48"/>
      <c r="RMI170" s="48"/>
      <c r="RMJ170" s="48"/>
      <c r="RMK170" s="48"/>
      <c r="RML170" s="48"/>
      <c r="RMM170" s="48"/>
      <c r="RMN170" s="48"/>
      <c r="RMO170" s="48"/>
      <c r="RMP170" s="48"/>
      <c r="RMQ170" s="48"/>
      <c r="RMR170" s="48"/>
      <c r="RMS170" s="48"/>
      <c r="RMT170" s="48"/>
      <c r="RMU170" s="48"/>
      <c r="RMV170" s="48"/>
      <c r="RMW170" s="48"/>
      <c r="RMX170" s="48"/>
      <c r="RMY170" s="48"/>
      <c r="RMZ170" s="48"/>
      <c r="RNA170" s="48"/>
      <c r="RNB170" s="48"/>
      <c r="RNC170" s="48"/>
      <c r="RND170" s="48"/>
      <c r="RNE170" s="48"/>
      <c r="RNF170" s="48"/>
      <c r="RNG170" s="48"/>
      <c r="RNH170" s="48"/>
      <c r="RNI170" s="48"/>
      <c r="RNJ170" s="48"/>
      <c r="RNK170" s="48"/>
      <c r="RNL170" s="48"/>
      <c r="RNM170" s="48"/>
      <c r="RNN170" s="48"/>
      <c r="RNO170" s="48"/>
      <c r="RNP170" s="48"/>
      <c r="RNQ170" s="48"/>
      <c r="RNR170" s="48"/>
      <c r="RNS170" s="48"/>
      <c r="RNT170" s="48"/>
      <c r="RNU170" s="48"/>
      <c r="RNV170" s="48"/>
      <c r="RNW170" s="48"/>
      <c r="RNX170" s="48"/>
      <c r="RNY170" s="48"/>
      <c r="RNZ170" s="48"/>
      <c r="ROA170" s="48"/>
      <c r="ROB170" s="48"/>
      <c r="ROC170" s="48"/>
      <c r="ROD170" s="48"/>
      <c r="ROE170" s="48"/>
      <c r="ROF170" s="48"/>
      <c r="ROG170" s="48"/>
      <c r="ROH170" s="48"/>
      <c r="ROI170" s="48"/>
      <c r="ROJ170" s="48"/>
      <c r="ROK170" s="48"/>
      <c r="ROL170" s="48"/>
      <c r="ROM170" s="48"/>
      <c r="RON170" s="48"/>
      <c r="ROO170" s="48"/>
      <c r="ROP170" s="48"/>
      <c r="ROQ170" s="48"/>
      <c r="ROR170" s="48"/>
      <c r="ROS170" s="48"/>
      <c r="ROT170" s="48"/>
      <c r="ROU170" s="48"/>
      <c r="ROV170" s="48"/>
      <c r="ROW170" s="48"/>
      <c r="ROX170" s="48"/>
      <c r="ROY170" s="48"/>
      <c r="ROZ170" s="48"/>
      <c r="RPA170" s="48"/>
      <c r="RPB170" s="48"/>
      <c r="RPC170" s="48"/>
      <c r="RPD170" s="48"/>
      <c r="RPE170" s="48"/>
      <c r="RPF170" s="48"/>
      <c r="RPG170" s="48"/>
      <c r="RPH170" s="48"/>
      <c r="RPI170" s="48"/>
      <c r="RPJ170" s="48"/>
      <c r="RPK170" s="48"/>
      <c r="RPL170" s="48"/>
      <c r="RPM170" s="48"/>
      <c r="RPN170" s="48"/>
      <c r="RPO170" s="48"/>
      <c r="RPP170" s="48"/>
      <c r="RPQ170" s="48"/>
      <c r="RPR170" s="48"/>
      <c r="RPS170" s="48"/>
      <c r="RPT170" s="48"/>
      <c r="RPU170" s="48"/>
      <c r="RPV170" s="48"/>
      <c r="RPW170" s="48"/>
      <c r="RPX170" s="48"/>
      <c r="RPY170" s="48"/>
      <c r="RPZ170" s="48"/>
      <c r="RQA170" s="48"/>
      <c r="RQB170" s="48"/>
      <c r="RQC170" s="48"/>
      <c r="RQD170" s="48"/>
      <c r="RQE170" s="48"/>
      <c r="RQF170" s="48"/>
      <c r="RQG170" s="48"/>
      <c r="RQH170" s="48"/>
      <c r="RQI170" s="48"/>
      <c r="RQJ170" s="48"/>
      <c r="RQK170" s="48"/>
      <c r="RQL170" s="48"/>
      <c r="RQM170" s="48"/>
      <c r="RQN170" s="48"/>
      <c r="RQO170" s="48"/>
      <c r="RQP170" s="48"/>
      <c r="RQQ170" s="48"/>
      <c r="RQR170" s="48"/>
      <c r="RQS170" s="48"/>
      <c r="RQT170" s="48"/>
      <c r="RQU170" s="48"/>
      <c r="RQV170" s="48"/>
      <c r="RQW170" s="48"/>
      <c r="RQX170" s="48"/>
      <c r="RQY170" s="48"/>
      <c r="RQZ170" s="48"/>
      <c r="RRA170" s="48"/>
      <c r="RRB170" s="48"/>
      <c r="RRC170" s="48"/>
      <c r="RRD170" s="48"/>
      <c r="RRE170" s="48"/>
      <c r="RRF170" s="48"/>
      <c r="RRG170" s="48"/>
      <c r="RRH170" s="48"/>
      <c r="RRI170" s="48"/>
      <c r="RRJ170" s="48"/>
      <c r="RRK170" s="48"/>
      <c r="RRL170" s="48"/>
      <c r="RRM170" s="48"/>
      <c r="RRN170" s="48"/>
      <c r="RRO170" s="48"/>
      <c r="RRP170" s="48"/>
      <c r="RRQ170" s="48"/>
      <c r="RRR170" s="48"/>
      <c r="RRS170" s="48"/>
      <c r="RRT170" s="48"/>
      <c r="RRU170" s="48"/>
      <c r="RRV170" s="48"/>
      <c r="RRW170" s="48"/>
      <c r="RRX170" s="48"/>
      <c r="RRY170" s="48"/>
      <c r="RRZ170" s="48"/>
      <c r="RSA170" s="48"/>
      <c r="RSB170" s="48"/>
      <c r="RSC170" s="48"/>
      <c r="RSD170" s="48"/>
      <c r="RSE170" s="48"/>
      <c r="RSF170" s="48"/>
      <c r="RSG170" s="48"/>
      <c r="RSH170" s="48"/>
      <c r="RSI170" s="48"/>
      <c r="RSJ170" s="48"/>
      <c r="RSK170" s="48"/>
      <c r="RSL170" s="48"/>
      <c r="RSM170" s="48"/>
      <c r="RSN170" s="48"/>
      <c r="RSO170" s="48"/>
      <c r="RSP170" s="48"/>
      <c r="RSQ170" s="48"/>
      <c r="RSR170" s="48"/>
      <c r="RSS170" s="48"/>
      <c r="RST170" s="48"/>
      <c r="RSU170" s="48"/>
      <c r="RSV170" s="48"/>
      <c r="RSW170" s="48"/>
      <c r="RSX170" s="48"/>
      <c r="RSY170" s="48"/>
      <c r="RSZ170" s="48"/>
      <c r="RTA170" s="48"/>
      <c r="RTB170" s="48"/>
      <c r="RTC170" s="48"/>
      <c r="RTD170" s="48"/>
      <c r="RTE170" s="48"/>
      <c r="RTF170" s="48"/>
      <c r="RTG170" s="48"/>
      <c r="RTH170" s="48"/>
      <c r="RTI170" s="48"/>
      <c r="RTJ170" s="48"/>
      <c r="RTK170" s="48"/>
      <c r="RTL170" s="48"/>
      <c r="RTM170" s="48"/>
      <c r="RTN170" s="48"/>
      <c r="RTO170" s="48"/>
      <c r="RTP170" s="48"/>
      <c r="RTQ170" s="48"/>
      <c r="RTR170" s="48"/>
      <c r="RTS170" s="48"/>
      <c r="RTT170" s="48"/>
      <c r="RTU170" s="48"/>
      <c r="RTV170" s="48"/>
      <c r="RTW170" s="48"/>
      <c r="RTX170" s="48"/>
      <c r="RTY170" s="48"/>
      <c r="RTZ170" s="48"/>
      <c r="RUA170" s="48"/>
      <c r="RUB170" s="48"/>
      <c r="RUC170" s="48"/>
      <c r="RUD170" s="48"/>
      <c r="RUE170" s="48"/>
      <c r="RUF170" s="48"/>
      <c r="RUG170" s="48"/>
      <c r="RUH170" s="48"/>
      <c r="RUI170" s="48"/>
      <c r="RUJ170" s="48"/>
      <c r="RUK170" s="48"/>
      <c r="RUL170" s="48"/>
      <c r="RUM170" s="48"/>
      <c r="RUN170" s="48"/>
      <c r="RUO170" s="48"/>
      <c r="RUP170" s="48"/>
      <c r="RUQ170" s="48"/>
      <c r="RUR170" s="48"/>
      <c r="RUS170" s="48"/>
      <c r="RUT170" s="48"/>
      <c r="RUU170" s="48"/>
      <c r="RUV170" s="48"/>
      <c r="RUW170" s="48"/>
      <c r="RUX170" s="48"/>
      <c r="RUY170" s="48"/>
      <c r="RUZ170" s="48"/>
      <c r="RVA170" s="48"/>
      <c r="RVB170" s="48"/>
      <c r="RVC170" s="48"/>
      <c r="RVD170" s="48"/>
      <c r="RVE170" s="48"/>
      <c r="RVF170" s="48"/>
      <c r="RVG170" s="48"/>
      <c r="RVH170" s="48"/>
      <c r="RVI170" s="48"/>
      <c r="RVJ170" s="48"/>
      <c r="RVK170" s="48"/>
      <c r="RVL170" s="48"/>
      <c r="RVM170" s="48"/>
      <c r="RVN170" s="48"/>
      <c r="RVO170" s="48"/>
      <c r="RVP170" s="48"/>
      <c r="RVQ170" s="48"/>
      <c r="RVR170" s="48"/>
      <c r="RVS170" s="48"/>
      <c r="RVT170" s="48"/>
      <c r="RVU170" s="48"/>
      <c r="RVV170" s="48"/>
      <c r="RVW170" s="48"/>
      <c r="RVX170" s="48"/>
      <c r="RVY170" s="48"/>
      <c r="RVZ170" s="48"/>
      <c r="RWA170" s="48"/>
      <c r="RWB170" s="48"/>
      <c r="RWC170" s="48"/>
      <c r="RWD170" s="48"/>
      <c r="RWE170" s="48"/>
      <c r="RWF170" s="48"/>
      <c r="RWG170" s="48"/>
      <c r="RWH170" s="48"/>
      <c r="RWI170" s="48"/>
      <c r="RWJ170" s="48"/>
      <c r="RWK170" s="48"/>
      <c r="RWL170" s="48"/>
      <c r="RWM170" s="48"/>
      <c r="RWN170" s="48"/>
      <c r="RWO170" s="48"/>
      <c r="RWP170" s="48"/>
      <c r="RWQ170" s="48"/>
      <c r="RWR170" s="48"/>
      <c r="RWS170" s="48"/>
      <c r="RWT170" s="48"/>
      <c r="RWU170" s="48"/>
      <c r="RWV170" s="48"/>
      <c r="RWW170" s="48"/>
      <c r="RWX170" s="48"/>
      <c r="RWY170" s="48"/>
      <c r="RWZ170" s="48"/>
      <c r="RXA170" s="48"/>
      <c r="RXB170" s="48"/>
      <c r="RXC170" s="48"/>
      <c r="RXD170" s="48"/>
      <c r="RXE170" s="48"/>
      <c r="RXF170" s="48"/>
      <c r="RXG170" s="48"/>
      <c r="RXH170" s="48"/>
      <c r="RXI170" s="48"/>
      <c r="RXJ170" s="48"/>
      <c r="RXK170" s="48"/>
      <c r="RXL170" s="48"/>
      <c r="RXM170" s="48"/>
      <c r="RXN170" s="48"/>
      <c r="RXO170" s="48"/>
      <c r="RXP170" s="48"/>
      <c r="RXQ170" s="48"/>
      <c r="RXR170" s="48"/>
      <c r="RXS170" s="48"/>
      <c r="RXT170" s="48"/>
      <c r="RXU170" s="48"/>
      <c r="RXV170" s="48"/>
      <c r="RXW170" s="48"/>
      <c r="RXX170" s="48"/>
      <c r="RXY170" s="48"/>
      <c r="RXZ170" s="48"/>
      <c r="RYA170" s="48"/>
      <c r="RYB170" s="48"/>
      <c r="RYC170" s="48"/>
      <c r="RYD170" s="48"/>
      <c r="RYE170" s="48"/>
      <c r="RYF170" s="48"/>
      <c r="RYG170" s="48"/>
      <c r="RYH170" s="48"/>
      <c r="RYI170" s="48"/>
      <c r="RYJ170" s="48"/>
      <c r="RYK170" s="48"/>
      <c r="RYL170" s="48"/>
      <c r="RYM170" s="48"/>
      <c r="RYN170" s="48"/>
      <c r="RYO170" s="48"/>
      <c r="RYP170" s="48"/>
      <c r="RYQ170" s="48"/>
      <c r="RYR170" s="48"/>
      <c r="RYS170" s="48"/>
      <c r="RYT170" s="48"/>
      <c r="RYU170" s="48"/>
      <c r="RYV170" s="48"/>
      <c r="RYW170" s="48"/>
      <c r="RYX170" s="48"/>
      <c r="RYY170" s="48"/>
      <c r="RYZ170" s="48"/>
      <c r="RZA170" s="48"/>
      <c r="RZB170" s="48"/>
      <c r="RZC170" s="48"/>
      <c r="RZD170" s="48"/>
      <c r="RZE170" s="48"/>
      <c r="RZF170" s="48"/>
      <c r="RZG170" s="48"/>
      <c r="RZH170" s="48"/>
      <c r="RZI170" s="48"/>
      <c r="RZJ170" s="48"/>
      <c r="RZK170" s="48"/>
      <c r="RZL170" s="48"/>
      <c r="RZM170" s="48"/>
      <c r="RZN170" s="48"/>
      <c r="RZO170" s="48"/>
      <c r="RZP170" s="48"/>
      <c r="RZQ170" s="48"/>
      <c r="RZR170" s="48"/>
      <c r="RZS170" s="48"/>
      <c r="RZT170" s="48"/>
      <c r="RZU170" s="48"/>
      <c r="RZV170" s="48"/>
      <c r="RZW170" s="48"/>
      <c r="RZX170" s="48"/>
      <c r="RZY170" s="48"/>
      <c r="RZZ170" s="48"/>
      <c r="SAA170" s="48"/>
      <c r="SAB170" s="48"/>
      <c r="SAC170" s="48"/>
      <c r="SAD170" s="48"/>
      <c r="SAE170" s="48"/>
      <c r="SAF170" s="48"/>
      <c r="SAG170" s="48"/>
      <c r="SAH170" s="48"/>
      <c r="SAI170" s="48"/>
      <c r="SAJ170" s="48"/>
      <c r="SAK170" s="48"/>
      <c r="SAL170" s="48"/>
      <c r="SAM170" s="48"/>
      <c r="SAN170" s="48"/>
      <c r="SAO170" s="48"/>
      <c r="SAP170" s="48"/>
      <c r="SAQ170" s="48"/>
      <c r="SAR170" s="48"/>
      <c r="SAS170" s="48"/>
      <c r="SAT170" s="48"/>
      <c r="SAU170" s="48"/>
      <c r="SAV170" s="48"/>
      <c r="SAW170" s="48"/>
      <c r="SAX170" s="48"/>
      <c r="SAY170" s="48"/>
      <c r="SAZ170" s="48"/>
      <c r="SBA170" s="48"/>
      <c r="SBB170" s="48"/>
      <c r="SBC170" s="48"/>
      <c r="SBD170" s="48"/>
      <c r="SBE170" s="48"/>
      <c r="SBF170" s="48"/>
      <c r="SBG170" s="48"/>
      <c r="SBH170" s="48"/>
      <c r="SBI170" s="48"/>
      <c r="SBJ170" s="48"/>
      <c r="SBK170" s="48"/>
      <c r="SBL170" s="48"/>
      <c r="SBM170" s="48"/>
      <c r="SBN170" s="48"/>
      <c r="SBO170" s="48"/>
      <c r="SBP170" s="48"/>
      <c r="SBQ170" s="48"/>
      <c r="SBR170" s="48"/>
      <c r="SBS170" s="48"/>
      <c r="SBT170" s="48"/>
      <c r="SBU170" s="48"/>
      <c r="SBV170" s="48"/>
      <c r="SBW170" s="48"/>
      <c r="SBX170" s="48"/>
      <c r="SBY170" s="48"/>
      <c r="SBZ170" s="48"/>
      <c r="SCA170" s="48"/>
      <c r="SCB170" s="48"/>
      <c r="SCC170" s="48"/>
      <c r="SCD170" s="48"/>
      <c r="SCE170" s="48"/>
      <c r="SCF170" s="48"/>
      <c r="SCG170" s="48"/>
      <c r="SCH170" s="48"/>
      <c r="SCI170" s="48"/>
      <c r="SCJ170" s="48"/>
      <c r="SCK170" s="48"/>
      <c r="SCL170" s="48"/>
      <c r="SCM170" s="48"/>
      <c r="SCN170" s="48"/>
      <c r="SCO170" s="48"/>
      <c r="SCP170" s="48"/>
      <c r="SCQ170" s="48"/>
      <c r="SCR170" s="48"/>
      <c r="SCS170" s="48"/>
      <c r="SCT170" s="48"/>
      <c r="SCU170" s="48"/>
      <c r="SCV170" s="48"/>
      <c r="SCW170" s="48"/>
      <c r="SCX170" s="48"/>
      <c r="SCY170" s="48"/>
      <c r="SCZ170" s="48"/>
      <c r="SDA170" s="48"/>
      <c r="SDB170" s="48"/>
      <c r="SDC170" s="48"/>
      <c r="SDD170" s="48"/>
      <c r="SDE170" s="48"/>
      <c r="SDF170" s="48"/>
      <c r="SDG170" s="48"/>
      <c r="SDH170" s="48"/>
      <c r="SDI170" s="48"/>
      <c r="SDJ170" s="48"/>
      <c r="SDK170" s="48"/>
      <c r="SDL170" s="48"/>
      <c r="SDM170" s="48"/>
      <c r="SDN170" s="48"/>
      <c r="SDO170" s="48"/>
      <c r="SDP170" s="48"/>
      <c r="SDQ170" s="48"/>
      <c r="SDR170" s="48"/>
      <c r="SDS170" s="48"/>
      <c r="SDT170" s="48"/>
      <c r="SDU170" s="48"/>
      <c r="SDV170" s="48"/>
      <c r="SDW170" s="48"/>
      <c r="SDX170" s="48"/>
      <c r="SDY170" s="48"/>
      <c r="SDZ170" s="48"/>
      <c r="SEA170" s="48"/>
      <c r="SEB170" s="48"/>
      <c r="SEC170" s="48"/>
      <c r="SED170" s="48"/>
      <c r="SEE170" s="48"/>
      <c r="SEF170" s="48"/>
      <c r="SEG170" s="48"/>
      <c r="SEH170" s="48"/>
      <c r="SEI170" s="48"/>
      <c r="SEJ170" s="48"/>
      <c r="SEK170" s="48"/>
      <c r="SEL170" s="48"/>
      <c r="SEM170" s="48"/>
      <c r="SEN170" s="48"/>
      <c r="SEO170" s="48"/>
      <c r="SEP170" s="48"/>
      <c r="SEQ170" s="48"/>
      <c r="SER170" s="48"/>
      <c r="SES170" s="48"/>
      <c r="SET170" s="48"/>
      <c r="SEU170" s="48"/>
      <c r="SEV170" s="48"/>
      <c r="SEW170" s="48"/>
      <c r="SEX170" s="48"/>
      <c r="SEY170" s="48"/>
      <c r="SEZ170" s="48"/>
      <c r="SFA170" s="48"/>
      <c r="SFB170" s="48"/>
      <c r="SFC170" s="48"/>
      <c r="SFD170" s="48"/>
      <c r="SFE170" s="48"/>
      <c r="SFF170" s="48"/>
      <c r="SFG170" s="48"/>
      <c r="SFH170" s="48"/>
      <c r="SFI170" s="48"/>
      <c r="SFJ170" s="48"/>
      <c r="SFK170" s="48"/>
      <c r="SFL170" s="48"/>
      <c r="SFM170" s="48"/>
      <c r="SFN170" s="48"/>
      <c r="SFO170" s="48"/>
      <c r="SFP170" s="48"/>
      <c r="SFQ170" s="48"/>
      <c r="SFR170" s="48"/>
      <c r="SFS170" s="48"/>
      <c r="SFT170" s="48"/>
      <c r="SFU170" s="48"/>
      <c r="SFV170" s="48"/>
      <c r="SFW170" s="48"/>
      <c r="SFX170" s="48"/>
      <c r="SFY170" s="48"/>
      <c r="SFZ170" s="48"/>
      <c r="SGA170" s="48"/>
      <c r="SGB170" s="48"/>
      <c r="SGC170" s="48"/>
      <c r="SGD170" s="48"/>
      <c r="SGE170" s="48"/>
      <c r="SGF170" s="48"/>
      <c r="SGG170" s="48"/>
      <c r="SGH170" s="48"/>
      <c r="SGI170" s="48"/>
      <c r="SGJ170" s="48"/>
      <c r="SGK170" s="48"/>
      <c r="SGL170" s="48"/>
      <c r="SGM170" s="48"/>
      <c r="SGN170" s="48"/>
      <c r="SGO170" s="48"/>
      <c r="SGP170" s="48"/>
      <c r="SGQ170" s="48"/>
      <c r="SGR170" s="48"/>
      <c r="SGS170" s="48"/>
      <c r="SGT170" s="48"/>
      <c r="SGU170" s="48"/>
      <c r="SGV170" s="48"/>
      <c r="SGW170" s="48"/>
      <c r="SGX170" s="48"/>
      <c r="SGY170" s="48"/>
      <c r="SGZ170" s="48"/>
      <c r="SHA170" s="48"/>
      <c r="SHB170" s="48"/>
      <c r="SHC170" s="48"/>
      <c r="SHD170" s="48"/>
      <c r="SHE170" s="48"/>
      <c r="SHF170" s="48"/>
      <c r="SHG170" s="48"/>
      <c r="SHH170" s="48"/>
      <c r="SHI170" s="48"/>
      <c r="SHJ170" s="48"/>
      <c r="SHK170" s="48"/>
      <c r="SHL170" s="48"/>
      <c r="SHM170" s="48"/>
      <c r="SHN170" s="48"/>
      <c r="SHO170" s="48"/>
      <c r="SHP170" s="48"/>
      <c r="SHQ170" s="48"/>
      <c r="SHR170" s="48"/>
      <c r="SHS170" s="48"/>
      <c r="SHT170" s="48"/>
      <c r="SHU170" s="48"/>
      <c r="SHV170" s="48"/>
      <c r="SHW170" s="48"/>
      <c r="SHX170" s="48"/>
      <c r="SHY170" s="48"/>
      <c r="SHZ170" s="48"/>
      <c r="SIA170" s="48"/>
      <c r="SIB170" s="48"/>
      <c r="SIC170" s="48"/>
      <c r="SID170" s="48"/>
      <c r="SIE170" s="48"/>
      <c r="SIF170" s="48"/>
      <c r="SIG170" s="48"/>
      <c r="SIH170" s="48"/>
      <c r="SII170" s="48"/>
      <c r="SIJ170" s="48"/>
      <c r="SIK170" s="48"/>
      <c r="SIL170" s="48"/>
      <c r="SIM170" s="48"/>
      <c r="SIN170" s="48"/>
      <c r="SIO170" s="48"/>
      <c r="SIP170" s="48"/>
      <c r="SIQ170" s="48"/>
      <c r="SIR170" s="48"/>
      <c r="SIS170" s="48"/>
      <c r="SIT170" s="48"/>
      <c r="SIU170" s="48"/>
      <c r="SIV170" s="48"/>
      <c r="SIW170" s="48"/>
      <c r="SIX170" s="48"/>
      <c r="SIY170" s="48"/>
      <c r="SIZ170" s="48"/>
      <c r="SJA170" s="48"/>
      <c r="SJB170" s="48"/>
      <c r="SJC170" s="48"/>
      <c r="SJD170" s="48"/>
      <c r="SJE170" s="48"/>
      <c r="SJF170" s="48"/>
      <c r="SJG170" s="48"/>
      <c r="SJH170" s="48"/>
      <c r="SJI170" s="48"/>
      <c r="SJJ170" s="48"/>
      <c r="SJK170" s="48"/>
      <c r="SJL170" s="48"/>
      <c r="SJM170" s="48"/>
      <c r="SJN170" s="48"/>
      <c r="SJO170" s="48"/>
      <c r="SJP170" s="48"/>
      <c r="SJQ170" s="48"/>
      <c r="SJR170" s="48"/>
      <c r="SJS170" s="48"/>
      <c r="SJT170" s="48"/>
      <c r="SJU170" s="48"/>
      <c r="SJV170" s="48"/>
      <c r="SJW170" s="48"/>
      <c r="SJX170" s="48"/>
      <c r="SJY170" s="48"/>
      <c r="SJZ170" s="48"/>
      <c r="SKA170" s="48"/>
      <c r="SKB170" s="48"/>
      <c r="SKC170" s="48"/>
      <c r="SKD170" s="48"/>
      <c r="SKE170" s="48"/>
      <c r="SKF170" s="48"/>
      <c r="SKG170" s="48"/>
      <c r="SKH170" s="48"/>
      <c r="SKI170" s="48"/>
      <c r="SKJ170" s="48"/>
      <c r="SKK170" s="48"/>
      <c r="SKL170" s="48"/>
      <c r="SKM170" s="48"/>
      <c r="SKN170" s="48"/>
      <c r="SKO170" s="48"/>
      <c r="SKP170" s="48"/>
      <c r="SKQ170" s="48"/>
      <c r="SKR170" s="48"/>
      <c r="SKS170" s="48"/>
      <c r="SKT170" s="48"/>
      <c r="SKU170" s="48"/>
      <c r="SKV170" s="48"/>
      <c r="SKW170" s="48"/>
      <c r="SKX170" s="48"/>
      <c r="SKY170" s="48"/>
      <c r="SKZ170" s="48"/>
      <c r="SLA170" s="48"/>
      <c r="SLB170" s="48"/>
      <c r="SLC170" s="48"/>
      <c r="SLD170" s="48"/>
      <c r="SLE170" s="48"/>
      <c r="SLF170" s="48"/>
      <c r="SLG170" s="48"/>
      <c r="SLH170" s="48"/>
      <c r="SLI170" s="48"/>
      <c r="SLJ170" s="48"/>
      <c r="SLK170" s="48"/>
      <c r="SLL170" s="48"/>
      <c r="SLM170" s="48"/>
      <c r="SLN170" s="48"/>
      <c r="SLO170" s="48"/>
      <c r="SLP170" s="48"/>
      <c r="SLQ170" s="48"/>
      <c r="SLR170" s="48"/>
      <c r="SLS170" s="48"/>
      <c r="SLT170" s="48"/>
      <c r="SLU170" s="48"/>
      <c r="SLV170" s="48"/>
      <c r="SLW170" s="48"/>
      <c r="SLX170" s="48"/>
      <c r="SLY170" s="48"/>
      <c r="SLZ170" s="48"/>
      <c r="SMA170" s="48"/>
      <c r="SMB170" s="48"/>
      <c r="SMC170" s="48"/>
      <c r="SMD170" s="48"/>
      <c r="SME170" s="48"/>
      <c r="SMF170" s="48"/>
      <c r="SMG170" s="48"/>
      <c r="SMH170" s="48"/>
      <c r="SMI170" s="48"/>
      <c r="SMJ170" s="48"/>
      <c r="SMK170" s="48"/>
      <c r="SML170" s="48"/>
      <c r="SMM170" s="48"/>
      <c r="SMN170" s="48"/>
      <c r="SMO170" s="48"/>
      <c r="SMP170" s="48"/>
      <c r="SMQ170" s="48"/>
      <c r="SMR170" s="48"/>
      <c r="SMS170" s="48"/>
      <c r="SMT170" s="48"/>
      <c r="SMU170" s="48"/>
      <c r="SMV170" s="48"/>
      <c r="SMW170" s="48"/>
      <c r="SMX170" s="48"/>
      <c r="SMY170" s="48"/>
      <c r="SMZ170" s="48"/>
      <c r="SNA170" s="48"/>
      <c r="SNB170" s="48"/>
      <c r="SNC170" s="48"/>
      <c r="SND170" s="48"/>
      <c r="SNE170" s="48"/>
      <c r="SNF170" s="48"/>
      <c r="SNG170" s="48"/>
      <c r="SNH170" s="48"/>
      <c r="SNI170" s="48"/>
      <c r="SNJ170" s="48"/>
      <c r="SNK170" s="48"/>
      <c r="SNL170" s="48"/>
      <c r="SNM170" s="48"/>
      <c r="SNN170" s="48"/>
      <c r="SNO170" s="48"/>
      <c r="SNP170" s="48"/>
      <c r="SNQ170" s="48"/>
      <c r="SNR170" s="48"/>
      <c r="SNS170" s="48"/>
      <c r="SNT170" s="48"/>
      <c r="SNU170" s="48"/>
      <c r="SNV170" s="48"/>
      <c r="SNW170" s="48"/>
      <c r="SNX170" s="48"/>
      <c r="SNY170" s="48"/>
      <c r="SNZ170" s="48"/>
      <c r="SOA170" s="48"/>
      <c r="SOB170" s="48"/>
      <c r="SOC170" s="48"/>
      <c r="SOD170" s="48"/>
      <c r="SOE170" s="48"/>
      <c r="SOF170" s="48"/>
      <c r="SOG170" s="48"/>
      <c r="SOH170" s="48"/>
      <c r="SOI170" s="48"/>
      <c r="SOJ170" s="48"/>
      <c r="SOK170" s="48"/>
      <c r="SOL170" s="48"/>
      <c r="SOM170" s="48"/>
      <c r="SON170" s="48"/>
      <c r="SOO170" s="48"/>
      <c r="SOP170" s="48"/>
      <c r="SOQ170" s="48"/>
      <c r="SOR170" s="48"/>
      <c r="SOS170" s="48"/>
      <c r="SOT170" s="48"/>
      <c r="SOU170" s="48"/>
      <c r="SOV170" s="48"/>
      <c r="SOW170" s="48"/>
      <c r="SOX170" s="48"/>
      <c r="SOY170" s="48"/>
      <c r="SOZ170" s="48"/>
      <c r="SPA170" s="48"/>
      <c r="SPB170" s="48"/>
      <c r="SPC170" s="48"/>
      <c r="SPD170" s="48"/>
      <c r="SPE170" s="48"/>
      <c r="SPF170" s="48"/>
      <c r="SPG170" s="48"/>
      <c r="SPH170" s="48"/>
      <c r="SPI170" s="48"/>
      <c r="SPJ170" s="48"/>
      <c r="SPK170" s="48"/>
      <c r="SPL170" s="48"/>
      <c r="SPM170" s="48"/>
      <c r="SPN170" s="48"/>
      <c r="SPO170" s="48"/>
      <c r="SPP170" s="48"/>
      <c r="SPQ170" s="48"/>
      <c r="SPR170" s="48"/>
      <c r="SPS170" s="48"/>
      <c r="SPT170" s="48"/>
      <c r="SPU170" s="48"/>
      <c r="SPV170" s="48"/>
      <c r="SPW170" s="48"/>
      <c r="SPX170" s="48"/>
      <c r="SPY170" s="48"/>
      <c r="SPZ170" s="48"/>
      <c r="SQA170" s="48"/>
      <c r="SQB170" s="48"/>
      <c r="SQC170" s="48"/>
      <c r="SQD170" s="48"/>
      <c r="SQE170" s="48"/>
      <c r="SQF170" s="48"/>
      <c r="SQG170" s="48"/>
      <c r="SQH170" s="48"/>
      <c r="SQI170" s="48"/>
      <c r="SQJ170" s="48"/>
      <c r="SQK170" s="48"/>
      <c r="SQL170" s="48"/>
      <c r="SQM170" s="48"/>
      <c r="SQN170" s="48"/>
      <c r="SQO170" s="48"/>
      <c r="SQP170" s="48"/>
      <c r="SQQ170" s="48"/>
      <c r="SQR170" s="48"/>
      <c r="SQS170" s="48"/>
      <c r="SQT170" s="48"/>
      <c r="SQU170" s="48"/>
      <c r="SQV170" s="48"/>
      <c r="SQW170" s="48"/>
      <c r="SQX170" s="48"/>
      <c r="SQY170" s="48"/>
      <c r="SQZ170" s="48"/>
      <c r="SRA170" s="48"/>
      <c r="SRB170" s="48"/>
      <c r="SRC170" s="48"/>
      <c r="SRD170" s="48"/>
      <c r="SRE170" s="48"/>
      <c r="SRF170" s="48"/>
      <c r="SRG170" s="48"/>
      <c r="SRH170" s="48"/>
      <c r="SRI170" s="48"/>
      <c r="SRJ170" s="48"/>
      <c r="SRK170" s="48"/>
      <c r="SRL170" s="48"/>
      <c r="SRM170" s="48"/>
      <c r="SRN170" s="48"/>
      <c r="SRO170" s="48"/>
      <c r="SRP170" s="48"/>
      <c r="SRQ170" s="48"/>
      <c r="SRR170" s="48"/>
      <c r="SRS170" s="48"/>
      <c r="SRT170" s="48"/>
      <c r="SRU170" s="48"/>
      <c r="SRV170" s="48"/>
      <c r="SRW170" s="48"/>
      <c r="SRX170" s="48"/>
      <c r="SRY170" s="48"/>
      <c r="SRZ170" s="48"/>
      <c r="SSA170" s="48"/>
      <c r="SSB170" s="48"/>
      <c r="SSC170" s="48"/>
      <c r="SSD170" s="48"/>
      <c r="SSE170" s="48"/>
      <c r="SSF170" s="48"/>
      <c r="SSG170" s="48"/>
      <c r="SSH170" s="48"/>
      <c r="SSI170" s="48"/>
      <c r="SSJ170" s="48"/>
      <c r="SSK170" s="48"/>
      <c r="SSL170" s="48"/>
      <c r="SSM170" s="48"/>
      <c r="SSN170" s="48"/>
      <c r="SSO170" s="48"/>
      <c r="SSP170" s="48"/>
      <c r="SSQ170" s="48"/>
      <c r="SSR170" s="48"/>
      <c r="SSS170" s="48"/>
      <c r="SST170" s="48"/>
      <c r="SSU170" s="48"/>
      <c r="SSV170" s="48"/>
      <c r="SSW170" s="48"/>
      <c r="SSX170" s="48"/>
      <c r="SSY170" s="48"/>
      <c r="SSZ170" s="48"/>
      <c r="STA170" s="48"/>
      <c r="STB170" s="48"/>
      <c r="STC170" s="48"/>
      <c r="STD170" s="48"/>
      <c r="STE170" s="48"/>
      <c r="STF170" s="48"/>
      <c r="STG170" s="48"/>
      <c r="STH170" s="48"/>
      <c r="STI170" s="48"/>
      <c r="STJ170" s="48"/>
      <c r="STK170" s="48"/>
      <c r="STL170" s="48"/>
      <c r="STM170" s="48"/>
      <c r="STN170" s="48"/>
      <c r="STO170" s="48"/>
      <c r="STP170" s="48"/>
      <c r="STQ170" s="48"/>
      <c r="STR170" s="48"/>
      <c r="STS170" s="48"/>
      <c r="STT170" s="48"/>
      <c r="STU170" s="48"/>
      <c r="STV170" s="48"/>
      <c r="STW170" s="48"/>
      <c r="STX170" s="48"/>
      <c r="STY170" s="48"/>
      <c r="STZ170" s="48"/>
      <c r="SUA170" s="48"/>
      <c r="SUB170" s="48"/>
      <c r="SUC170" s="48"/>
      <c r="SUD170" s="48"/>
      <c r="SUE170" s="48"/>
      <c r="SUF170" s="48"/>
      <c r="SUG170" s="48"/>
      <c r="SUH170" s="48"/>
      <c r="SUI170" s="48"/>
      <c r="SUJ170" s="48"/>
      <c r="SUK170" s="48"/>
      <c r="SUL170" s="48"/>
      <c r="SUM170" s="48"/>
      <c r="SUN170" s="48"/>
      <c r="SUO170" s="48"/>
      <c r="SUP170" s="48"/>
      <c r="SUQ170" s="48"/>
      <c r="SUR170" s="48"/>
      <c r="SUS170" s="48"/>
      <c r="SUT170" s="48"/>
      <c r="SUU170" s="48"/>
      <c r="SUV170" s="48"/>
      <c r="SUW170" s="48"/>
      <c r="SUX170" s="48"/>
      <c r="SUY170" s="48"/>
      <c r="SUZ170" s="48"/>
      <c r="SVA170" s="48"/>
      <c r="SVB170" s="48"/>
      <c r="SVC170" s="48"/>
      <c r="SVD170" s="48"/>
      <c r="SVE170" s="48"/>
      <c r="SVF170" s="48"/>
      <c r="SVG170" s="48"/>
      <c r="SVH170" s="48"/>
      <c r="SVI170" s="48"/>
      <c r="SVJ170" s="48"/>
      <c r="SVK170" s="48"/>
      <c r="SVL170" s="48"/>
      <c r="SVM170" s="48"/>
      <c r="SVN170" s="48"/>
      <c r="SVO170" s="48"/>
      <c r="SVP170" s="48"/>
      <c r="SVQ170" s="48"/>
      <c r="SVR170" s="48"/>
      <c r="SVS170" s="48"/>
      <c r="SVT170" s="48"/>
      <c r="SVU170" s="48"/>
      <c r="SVV170" s="48"/>
      <c r="SVW170" s="48"/>
      <c r="SVX170" s="48"/>
      <c r="SVY170" s="48"/>
      <c r="SVZ170" s="48"/>
      <c r="SWA170" s="48"/>
      <c r="SWB170" s="48"/>
      <c r="SWC170" s="48"/>
      <c r="SWD170" s="48"/>
      <c r="SWE170" s="48"/>
      <c r="SWF170" s="48"/>
      <c r="SWG170" s="48"/>
      <c r="SWH170" s="48"/>
      <c r="SWI170" s="48"/>
      <c r="SWJ170" s="48"/>
      <c r="SWK170" s="48"/>
      <c r="SWL170" s="48"/>
      <c r="SWM170" s="48"/>
      <c r="SWN170" s="48"/>
      <c r="SWO170" s="48"/>
      <c r="SWP170" s="48"/>
      <c r="SWQ170" s="48"/>
      <c r="SWR170" s="48"/>
      <c r="SWS170" s="48"/>
      <c r="SWT170" s="48"/>
      <c r="SWU170" s="48"/>
      <c r="SWV170" s="48"/>
      <c r="SWW170" s="48"/>
      <c r="SWX170" s="48"/>
      <c r="SWY170" s="48"/>
      <c r="SWZ170" s="48"/>
      <c r="SXA170" s="48"/>
      <c r="SXB170" s="48"/>
      <c r="SXC170" s="48"/>
      <c r="SXD170" s="48"/>
      <c r="SXE170" s="48"/>
      <c r="SXF170" s="48"/>
      <c r="SXG170" s="48"/>
      <c r="SXH170" s="48"/>
      <c r="SXI170" s="48"/>
      <c r="SXJ170" s="48"/>
      <c r="SXK170" s="48"/>
      <c r="SXL170" s="48"/>
      <c r="SXM170" s="48"/>
      <c r="SXN170" s="48"/>
      <c r="SXO170" s="48"/>
      <c r="SXP170" s="48"/>
      <c r="SXQ170" s="48"/>
      <c r="SXR170" s="48"/>
      <c r="SXS170" s="48"/>
      <c r="SXT170" s="48"/>
      <c r="SXU170" s="48"/>
      <c r="SXV170" s="48"/>
      <c r="SXW170" s="48"/>
      <c r="SXX170" s="48"/>
      <c r="SXY170" s="48"/>
      <c r="SXZ170" s="48"/>
      <c r="SYA170" s="48"/>
      <c r="SYB170" s="48"/>
      <c r="SYC170" s="48"/>
      <c r="SYD170" s="48"/>
      <c r="SYE170" s="48"/>
      <c r="SYF170" s="48"/>
      <c r="SYG170" s="48"/>
      <c r="SYH170" s="48"/>
      <c r="SYI170" s="48"/>
      <c r="SYJ170" s="48"/>
      <c r="SYK170" s="48"/>
      <c r="SYL170" s="48"/>
      <c r="SYM170" s="48"/>
      <c r="SYN170" s="48"/>
      <c r="SYO170" s="48"/>
      <c r="SYP170" s="48"/>
      <c r="SYQ170" s="48"/>
      <c r="SYR170" s="48"/>
      <c r="SYS170" s="48"/>
      <c r="SYT170" s="48"/>
      <c r="SYU170" s="48"/>
      <c r="SYV170" s="48"/>
      <c r="SYW170" s="48"/>
      <c r="SYX170" s="48"/>
      <c r="SYY170" s="48"/>
      <c r="SYZ170" s="48"/>
      <c r="SZA170" s="48"/>
      <c r="SZB170" s="48"/>
      <c r="SZC170" s="48"/>
      <c r="SZD170" s="48"/>
      <c r="SZE170" s="48"/>
      <c r="SZF170" s="48"/>
      <c r="SZG170" s="48"/>
      <c r="SZH170" s="48"/>
      <c r="SZI170" s="48"/>
      <c r="SZJ170" s="48"/>
      <c r="SZK170" s="48"/>
      <c r="SZL170" s="48"/>
      <c r="SZM170" s="48"/>
      <c r="SZN170" s="48"/>
      <c r="SZO170" s="48"/>
      <c r="SZP170" s="48"/>
      <c r="SZQ170" s="48"/>
      <c r="SZR170" s="48"/>
      <c r="SZS170" s="48"/>
      <c r="SZT170" s="48"/>
      <c r="SZU170" s="48"/>
      <c r="SZV170" s="48"/>
      <c r="SZW170" s="48"/>
      <c r="SZX170" s="48"/>
      <c r="SZY170" s="48"/>
      <c r="SZZ170" s="48"/>
      <c r="TAA170" s="48"/>
      <c r="TAB170" s="48"/>
      <c r="TAC170" s="48"/>
      <c r="TAD170" s="48"/>
      <c r="TAE170" s="48"/>
      <c r="TAF170" s="48"/>
      <c r="TAG170" s="48"/>
      <c r="TAH170" s="48"/>
      <c r="TAI170" s="48"/>
      <c r="TAJ170" s="48"/>
      <c r="TAK170" s="48"/>
      <c r="TAL170" s="48"/>
      <c r="TAM170" s="48"/>
      <c r="TAN170" s="48"/>
      <c r="TAO170" s="48"/>
      <c r="TAP170" s="48"/>
      <c r="TAQ170" s="48"/>
      <c r="TAR170" s="48"/>
      <c r="TAS170" s="48"/>
      <c r="TAT170" s="48"/>
      <c r="TAU170" s="48"/>
      <c r="TAV170" s="48"/>
      <c r="TAW170" s="48"/>
      <c r="TAX170" s="48"/>
      <c r="TAY170" s="48"/>
      <c r="TAZ170" s="48"/>
      <c r="TBA170" s="48"/>
      <c r="TBB170" s="48"/>
      <c r="TBC170" s="48"/>
      <c r="TBD170" s="48"/>
      <c r="TBE170" s="48"/>
      <c r="TBF170" s="48"/>
      <c r="TBG170" s="48"/>
      <c r="TBH170" s="48"/>
      <c r="TBI170" s="48"/>
      <c r="TBJ170" s="48"/>
      <c r="TBK170" s="48"/>
      <c r="TBL170" s="48"/>
      <c r="TBM170" s="48"/>
      <c r="TBN170" s="48"/>
      <c r="TBO170" s="48"/>
      <c r="TBP170" s="48"/>
      <c r="TBQ170" s="48"/>
      <c r="TBR170" s="48"/>
      <c r="TBS170" s="48"/>
      <c r="TBT170" s="48"/>
      <c r="TBU170" s="48"/>
      <c r="TBV170" s="48"/>
      <c r="TBW170" s="48"/>
      <c r="TBX170" s="48"/>
      <c r="TBY170" s="48"/>
      <c r="TBZ170" s="48"/>
      <c r="TCA170" s="48"/>
      <c r="TCB170" s="48"/>
      <c r="TCC170" s="48"/>
      <c r="TCD170" s="48"/>
      <c r="TCE170" s="48"/>
      <c r="TCF170" s="48"/>
      <c r="TCG170" s="48"/>
      <c r="TCH170" s="48"/>
      <c r="TCI170" s="48"/>
      <c r="TCJ170" s="48"/>
      <c r="TCK170" s="48"/>
      <c r="TCL170" s="48"/>
      <c r="TCM170" s="48"/>
      <c r="TCN170" s="48"/>
      <c r="TCO170" s="48"/>
      <c r="TCP170" s="48"/>
      <c r="TCQ170" s="48"/>
      <c r="TCR170" s="48"/>
      <c r="TCS170" s="48"/>
      <c r="TCT170" s="48"/>
      <c r="TCU170" s="48"/>
      <c r="TCV170" s="48"/>
      <c r="TCW170" s="48"/>
      <c r="TCX170" s="48"/>
      <c r="TCY170" s="48"/>
      <c r="TCZ170" s="48"/>
      <c r="TDA170" s="48"/>
      <c r="TDB170" s="48"/>
      <c r="TDC170" s="48"/>
      <c r="TDD170" s="48"/>
      <c r="TDE170" s="48"/>
      <c r="TDF170" s="48"/>
      <c r="TDG170" s="48"/>
      <c r="TDH170" s="48"/>
      <c r="TDI170" s="48"/>
      <c r="TDJ170" s="48"/>
      <c r="TDK170" s="48"/>
      <c r="TDL170" s="48"/>
      <c r="TDM170" s="48"/>
      <c r="TDN170" s="48"/>
      <c r="TDO170" s="48"/>
      <c r="TDP170" s="48"/>
      <c r="TDQ170" s="48"/>
      <c r="TDR170" s="48"/>
      <c r="TDS170" s="48"/>
      <c r="TDT170" s="48"/>
      <c r="TDU170" s="48"/>
      <c r="TDV170" s="48"/>
      <c r="TDW170" s="48"/>
      <c r="TDX170" s="48"/>
      <c r="TDY170" s="48"/>
      <c r="TDZ170" s="48"/>
      <c r="TEA170" s="48"/>
      <c r="TEB170" s="48"/>
      <c r="TEC170" s="48"/>
      <c r="TED170" s="48"/>
      <c r="TEE170" s="48"/>
      <c r="TEF170" s="48"/>
      <c r="TEG170" s="48"/>
      <c r="TEH170" s="48"/>
      <c r="TEI170" s="48"/>
      <c r="TEJ170" s="48"/>
      <c r="TEK170" s="48"/>
      <c r="TEL170" s="48"/>
      <c r="TEM170" s="48"/>
      <c r="TEN170" s="48"/>
      <c r="TEO170" s="48"/>
      <c r="TEP170" s="48"/>
      <c r="TEQ170" s="48"/>
      <c r="TER170" s="48"/>
      <c r="TES170" s="48"/>
      <c r="TET170" s="48"/>
      <c r="TEU170" s="48"/>
      <c r="TEV170" s="48"/>
      <c r="TEW170" s="48"/>
      <c r="TEX170" s="48"/>
      <c r="TEY170" s="48"/>
      <c r="TEZ170" s="48"/>
      <c r="TFA170" s="48"/>
      <c r="TFB170" s="48"/>
      <c r="TFC170" s="48"/>
      <c r="TFD170" s="48"/>
      <c r="TFE170" s="48"/>
      <c r="TFF170" s="48"/>
      <c r="TFG170" s="48"/>
      <c r="TFH170" s="48"/>
      <c r="TFI170" s="48"/>
      <c r="TFJ170" s="48"/>
      <c r="TFK170" s="48"/>
      <c r="TFL170" s="48"/>
      <c r="TFM170" s="48"/>
      <c r="TFN170" s="48"/>
      <c r="TFO170" s="48"/>
      <c r="TFP170" s="48"/>
      <c r="TFQ170" s="48"/>
      <c r="TFR170" s="48"/>
      <c r="TFS170" s="48"/>
      <c r="TFT170" s="48"/>
      <c r="TFU170" s="48"/>
      <c r="TFV170" s="48"/>
      <c r="TFW170" s="48"/>
      <c r="TFX170" s="48"/>
      <c r="TFY170" s="48"/>
      <c r="TFZ170" s="48"/>
      <c r="TGA170" s="48"/>
      <c r="TGB170" s="48"/>
      <c r="TGC170" s="48"/>
      <c r="TGD170" s="48"/>
      <c r="TGE170" s="48"/>
      <c r="TGF170" s="48"/>
      <c r="TGG170" s="48"/>
      <c r="TGH170" s="48"/>
      <c r="TGI170" s="48"/>
      <c r="TGJ170" s="48"/>
      <c r="TGK170" s="48"/>
      <c r="TGL170" s="48"/>
      <c r="TGM170" s="48"/>
      <c r="TGN170" s="48"/>
      <c r="TGO170" s="48"/>
      <c r="TGP170" s="48"/>
      <c r="TGQ170" s="48"/>
      <c r="TGR170" s="48"/>
      <c r="TGS170" s="48"/>
      <c r="TGT170" s="48"/>
      <c r="TGU170" s="48"/>
      <c r="TGV170" s="48"/>
      <c r="TGW170" s="48"/>
      <c r="TGX170" s="48"/>
      <c r="TGY170" s="48"/>
      <c r="TGZ170" s="48"/>
      <c r="THA170" s="48"/>
      <c r="THB170" s="48"/>
      <c r="THC170" s="48"/>
      <c r="THD170" s="48"/>
      <c r="THE170" s="48"/>
      <c r="THF170" s="48"/>
      <c r="THG170" s="48"/>
      <c r="THH170" s="48"/>
      <c r="THI170" s="48"/>
      <c r="THJ170" s="48"/>
      <c r="THK170" s="48"/>
      <c r="THL170" s="48"/>
      <c r="THM170" s="48"/>
      <c r="THN170" s="48"/>
      <c r="THO170" s="48"/>
      <c r="THP170" s="48"/>
      <c r="THQ170" s="48"/>
      <c r="THR170" s="48"/>
      <c r="THS170" s="48"/>
      <c r="THT170" s="48"/>
      <c r="THU170" s="48"/>
      <c r="THV170" s="48"/>
      <c r="THW170" s="48"/>
      <c r="THX170" s="48"/>
      <c r="THY170" s="48"/>
      <c r="THZ170" s="48"/>
      <c r="TIA170" s="48"/>
      <c r="TIB170" s="48"/>
      <c r="TIC170" s="48"/>
      <c r="TID170" s="48"/>
      <c r="TIE170" s="48"/>
      <c r="TIF170" s="48"/>
      <c r="TIG170" s="48"/>
      <c r="TIH170" s="48"/>
      <c r="TII170" s="48"/>
      <c r="TIJ170" s="48"/>
      <c r="TIK170" s="48"/>
      <c r="TIL170" s="48"/>
      <c r="TIM170" s="48"/>
      <c r="TIN170" s="48"/>
      <c r="TIO170" s="48"/>
      <c r="TIP170" s="48"/>
      <c r="TIQ170" s="48"/>
      <c r="TIR170" s="48"/>
      <c r="TIS170" s="48"/>
      <c r="TIT170" s="48"/>
      <c r="TIU170" s="48"/>
      <c r="TIV170" s="48"/>
      <c r="TIW170" s="48"/>
      <c r="TIX170" s="48"/>
      <c r="TIY170" s="48"/>
      <c r="TIZ170" s="48"/>
      <c r="TJA170" s="48"/>
      <c r="TJB170" s="48"/>
      <c r="TJC170" s="48"/>
      <c r="TJD170" s="48"/>
      <c r="TJE170" s="48"/>
      <c r="TJF170" s="48"/>
      <c r="TJG170" s="48"/>
      <c r="TJH170" s="48"/>
      <c r="TJI170" s="48"/>
      <c r="TJJ170" s="48"/>
      <c r="TJK170" s="48"/>
      <c r="TJL170" s="48"/>
      <c r="TJM170" s="48"/>
      <c r="TJN170" s="48"/>
      <c r="TJO170" s="48"/>
      <c r="TJP170" s="48"/>
      <c r="TJQ170" s="48"/>
      <c r="TJR170" s="48"/>
      <c r="TJS170" s="48"/>
      <c r="TJT170" s="48"/>
      <c r="TJU170" s="48"/>
      <c r="TJV170" s="48"/>
      <c r="TJW170" s="48"/>
      <c r="TJX170" s="48"/>
      <c r="TJY170" s="48"/>
      <c r="TJZ170" s="48"/>
      <c r="TKA170" s="48"/>
      <c r="TKB170" s="48"/>
      <c r="TKC170" s="48"/>
      <c r="TKD170" s="48"/>
      <c r="TKE170" s="48"/>
      <c r="TKF170" s="48"/>
      <c r="TKG170" s="48"/>
      <c r="TKH170" s="48"/>
      <c r="TKI170" s="48"/>
      <c r="TKJ170" s="48"/>
      <c r="TKK170" s="48"/>
      <c r="TKL170" s="48"/>
      <c r="TKM170" s="48"/>
      <c r="TKN170" s="48"/>
      <c r="TKO170" s="48"/>
      <c r="TKP170" s="48"/>
      <c r="TKQ170" s="48"/>
      <c r="TKR170" s="48"/>
      <c r="TKS170" s="48"/>
      <c r="TKT170" s="48"/>
      <c r="TKU170" s="48"/>
      <c r="TKV170" s="48"/>
      <c r="TKW170" s="48"/>
      <c r="TKX170" s="48"/>
      <c r="TKY170" s="48"/>
      <c r="TKZ170" s="48"/>
      <c r="TLA170" s="48"/>
      <c r="TLB170" s="48"/>
      <c r="TLC170" s="48"/>
      <c r="TLD170" s="48"/>
      <c r="TLE170" s="48"/>
      <c r="TLF170" s="48"/>
      <c r="TLG170" s="48"/>
      <c r="TLH170" s="48"/>
      <c r="TLI170" s="48"/>
      <c r="TLJ170" s="48"/>
      <c r="TLK170" s="48"/>
      <c r="TLL170" s="48"/>
      <c r="TLM170" s="48"/>
      <c r="TLN170" s="48"/>
      <c r="TLO170" s="48"/>
      <c r="TLP170" s="48"/>
      <c r="TLQ170" s="48"/>
      <c r="TLR170" s="48"/>
      <c r="TLS170" s="48"/>
      <c r="TLT170" s="48"/>
      <c r="TLU170" s="48"/>
      <c r="TLV170" s="48"/>
      <c r="TLW170" s="48"/>
      <c r="TLX170" s="48"/>
      <c r="TLY170" s="48"/>
      <c r="TLZ170" s="48"/>
      <c r="TMA170" s="48"/>
      <c r="TMB170" s="48"/>
      <c r="TMC170" s="48"/>
      <c r="TMD170" s="48"/>
      <c r="TME170" s="48"/>
      <c r="TMF170" s="48"/>
      <c r="TMG170" s="48"/>
      <c r="TMH170" s="48"/>
      <c r="TMI170" s="48"/>
      <c r="TMJ170" s="48"/>
      <c r="TMK170" s="48"/>
      <c r="TML170" s="48"/>
      <c r="TMM170" s="48"/>
      <c r="TMN170" s="48"/>
      <c r="TMO170" s="48"/>
      <c r="TMP170" s="48"/>
      <c r="TMQ170" s="48"/>
      <c r="TMR170" s="48"/>
      <c r="TMS170" s="48"/>
      <c r="TMT170" s="48"/>
      <c r="TMU170" s="48"/>
      <c r="TMV170" s="48"/>
      <c r="TMW170" s="48"/>
      <c r="TMX170" s="48"/>
      <c r="TMY170" s="48"/>
      <c r="TMZ170" s="48"/>
      <c r="TNA170" s="48"/>
      <c r="TNB170" s="48"/>
      <c r="TNC170" s="48"/>
      <c r="TND170" s="48"/>
      <c r="TNE170" s="48"/>
      <c r="TNF170" s="48"/>
      <c r="TNG170" s="48"/>
      <c r="TNH170" s="48"/>
      <c r="TNI170" s="48"/>
      <c r="TNJ170" s="48"/>
      <c r="TNK170" s="48"/>
      <c r="TNL170" s="48"/>
      <c r="TNM170" s="48"/>
      <c r="TNN170" s="48"/>
      <c r="TNO170" s="48"/>
      <c r="TNP170" s="48"/>
      <c r="TNQ170" s="48"/>
      <c r="TNR170" s="48"/>
      <c r="TNS170" s="48"/>
      <c r="TNT170" s="48"/>
      <c r="TNU170" s="48"/>
      <c r="TNV170" s="48"/>
      <c r="TNW170" s="48"/>
      <c r="TNX170" s="48"/>
      <c r="TNY170" s="48"/>
      <c r="TNZ170" s="48"/>
      <c r="TOA170" s="48"/>
      <c r="TOB170" s="48"/>
      <c r="TOC170" s="48"/>
      <c r="TOD170" s="48"/>
      <c r="TOE170" s="48"/>
      <c r="TOF170" s="48"/>
      <c r="TOG170" s="48"/>
      <c r="TOH170" s="48"/>
      <c r="TOI170" s="48"/>
      <c r="TOJ170" s="48"/>
      <c r="TOK170" s="48"/>
      <c r="TOL170" s="48"/>
      <c r="TOM170" s="48"/>
      <c r="TON170" s="48"/>
      <c r="TOO170" s="48"/>
      <c r="TOP170" s="48"/>
      <c r="TOQ170" s="48"/>
      <c r="TOR170" s="48"/>
      <c r="TOS170" s="48"/>
      <c r="TOT170" s="48"/>
      <c r="TOU170" s="48"/>
      <c r="TOV170" s="48"/>
      <c r="TOW170" s="48"/>
      <c r="TOX170" s="48"/>
      <c r="TOY170" s="48"/>
      <c r="TOZ170" s="48"/>
      <c r="TPA170" s="48"/>
      <c r="TPB170" s="48"/>
      <c r="TPC170" s="48"/>
      <c r="TPD170" s="48"/>
      <c r="TPE170" s="48"/>
      <c r="TPF170" s="48"/>
      <c r="TPG170" s="48"/>
      <c r="TPH170" s="48"/>
      <c r="TPI170" s="48"/>
      <c r="TPJ170" s="48"/>
      <c r="TPK170" s="48"/>
      <c r="TPL170" s="48"/>
      <c r="TPM170" s="48"/>
      <c r="TPN170" s="48"/>
      <c r="TPO170" s="48"/>
      <c r="TPP170" s="48"/>
      <c r="TPQ170" s="48"/>
      <c r="TPR170" s="48"/>
      <c r="TPS170" s="48"/>
      <c r="TPT170" s="48"/>
      <c r="TPU170" s="48"/>
      <c r="TPV170" s="48"/>
      <c r="TPW170" s="48"/>
      <c r="TPX170" s="48"/>
      <c r="TPY170" s="48"/>
      <c r="TPZ170" s="48"/>
      <c r="TQA170" s="48"/>
      <c r="TQB170" s="48"/>
      <c r="TQC170" s="48"/>
      <c r="TQD170" s="48"/>
      <c r="TQE170" s="48"/>
      <c r="TQF170" s="48"/>
      <c r="TQG170" s="48"/>
      <c r="TQH170" s="48"/>
      <c r="TQI170" s="48"/>
      <c r="TQJ170" s="48"/>
      <c r="TQK170" s="48"/>
      <c r="TQL170" s="48"/>
      <c r="TQM170" s="48"/>
      <c r="TQN170" s="48"/>
      <c r="TQO170" s="48"/>
      <c r="TQP170" s="48"/>
      <c r="TQQ170" s="48"/>
      <c r="TQR170" s="48"/>
      <c r="TQS170" s="48"/>
      <c r="TQT170" s="48"/>
      <c r="TQU170" s="48"/>
      <c r="TQV170" s="48"/>
      <c r="TQW170" s="48"/>
      <c r="TQX170" s="48"/>
      <c r="TQY170" s="48"/>
      <c r="TQZ170" s="48"/>
      <c r="TRA170" s="48"/>
      <c r="TRB170" s="48"/>
      <c r="TRC170" s="48"/>
      <c r="TRD170" s="48"/>
      <c r="TRE170" s="48"/>
      <c r="TRF170" s="48"/>
      <c r="TRG170" s="48"/>
      <c r="TRH170" s="48"/>
      <c r="TRI170" s="48"/>
      <c r="TRJ170" s="48"/>
      <c r="TRK170" s="48"/>
      <c r="TRL170" s="48"/>
      <c r="TRM170" s="48"/>
      <c r="TRN170" s="48"/>
      <c r="TRO170" s="48"/>
      <c r="TRP170" s="48"/>
      <c r="TRQ170" s="48"/>
      <c r="TRR170" s="48"/>
      <c r="TRS170" s="48"/>
      <c r="TRT170" s="48"/>
      <c r="TRU170" s="48"/>
      <c r="TRV170" s="48"/>
      <c r="TRW170" s="48"/>
      <c r="TRX170" s="48"/>
      <c r="TRY170" s="48"/>
      <c r="TRZ170" s="48"/>
      <c r="TSA170" s="48"/>
      <c r="TSB170" s="48"/>
      <c r="TSC170" s="48"/>
      <c r="TSD170" s="48"/>
      <c r="TSE170" s="48"/>
      <c r="TSF170" s="48"/>
      <c r="TSG170" s="48"/>
      <c r="TSH170" s="48"/>
      <c r="TSI170" s="48"/>
      <c r="TSJ170" s="48"/>
      <c r="TSK170" s="48"/>
      <c r="TSL170" s="48"/>
      <c r="TSM170" s="48"/>
      <c r="TSN170" s="48"/>
      <c r="TSO170" s="48"/>
      <c r="TSP170" s="48"/>
      <c r="TSQ170" s="48"/>
      <c r="TSR170" s="48"/>
      <c r="TSS170" s="48"/>
      <c r="TST170" s="48"/>
      <c r="TSU170" s="48"/>
      <c r="TSV170" s="48"/>
      <c r="TSW170" s="48"/>
      <c r="TSX170" s="48"/>
      <c r="TSY170" s="48"/>
      <c r="TSZ170" s="48"/>
      <c r="TTA170" s="48"/>
      <c r="TTB170" s="48"/>
      <c r="TTC170" s="48"/>
      <c r="TTD170" s="48"/>
      <c r="TTE170" s="48"/>
      <c r="TTF170" s="48"/>
      <c r="TTG170" s="48"/>
      <c r="TTH170" s="48"/>
      <c r="TTI170" s="48"/>
      <c r="TTJ170" s="48"/>
      <c r="TTK170" s="48"/>
      <c r="TTL170" s="48"/>
      <c r="TTM170" s="48"/>
      <c r="TTN170" s="48"/>
      <c r="TTO170" s="48"/>
      <c r="TTP170" s="48"/>
      <c r="TTQ170" s="48"/>
      <c r="TTR170" s="48"/>
      <c r="TTS170" s="48"/>
      <c r="TTT170" s="48"/>
      <c r="TTU170" s="48"/>
      <c r="TTV170" s="48"/>
      <c r="TTW170" s="48"/>
      <c r="TTX170" s="48"/>
      <c r="TTY170" s="48"/>
      <c r="TTZ170" s="48"/>
      <c r="TUA170" s="48"/>
      <c r="TUB170" s="48"/>
      <c r="TUC170" s="48"/>
      <c r="TUD170" s="48"/>
      <c r="TUE170" s="48"/>
      <c r="TUF170" s="48"/>
      <c r="TUG170" s="48"/>
      <c r="TUH170" s="48"/>
      <c r="TUI170" s="48"/>
      <c r="TUJ170" s="48"/>
      <c r="TUK170" s="48"/>
      <c r="TUL170" s="48"/>
      <c r="TUM170" s="48"/>
      <c r="TUN170" s="48"/>
      <c r="TUO170" s="48"/>
      <c r="TUP170" s="48"/>
      <c r="TUQ170" s="48"/>
      <c r="TUR170" s="48"/>
      <c r="TUS170" s="48"/>
      <c r="TUT170" s="48"/>
      <c r="TUU170" s="48"/>
      <c r="TUV170" s="48"/>
      <c r="TUW170" s="48"/>
      <c r="TUX170" s="48"/>
      <c r="TUY170" s="48"/>
      <c r="TUZ170" s="48"/>
      <c r="TVA170" s="48"/>
      <c r="TVB170" s="48"/>
      <c r="TVC170" s="48"/>
      <c r="TVD170" s="48"/>
      <c r="TVE170" s="48"/>
      <c r="TVF170" s="48"/>
      <c r="TVG170" s="48"/>
      <c r="TVH170" s="48"/>
      <c r="TVI170" s="48"/>
      <c r="TVJ170" s="48"/>
      <c r="TVK170" s="48"/>
      <c r="TVL170" s="48"/>
      <c r="TVM170" s="48"/>
      <c r="TVN170" s="48"/>
      <c r="TVO170" s="48"/>
      <c r="TVP170" s="48"/>
      <c r="TVQ170" s="48"/>
      <c r="TVR170" s="48"/>
      <c r="TVS170" s="48"/>
      <c r="TVT170" s="48"/>
      <c r="TVU170" s="48"/>
      <c r="TVV170" s="48"/>
      <c r="TVW170" s="48"/>
      <c r="TVX170" s="48"/>
      <c r="TVY170" s="48"/>
      <c r="TVZ170" s="48"/>
      <c r="TWA170" s="48"/>
      <c r="TWB170" s="48"/>
      <c r="TWC170" s="48"/>
      <c r="TWD170" s="48"/>
      <c r="TWE170" s="48"/>
      <c r="TWF170" s="48"/>
      <c r="TWG170" s="48"/>
      <c r="TWH170" s="48"/>
      <c r="TWI170" s="48"/>
      <c r="TWJ170" s="48"/>
      <c r="TWK170" s="48"/>
      <c r="TWL170" s="48"/>
      <c r="TWM170" s="48"/>
      <c r="TWN170" s="48"/>
      <c r="TWO170" s="48"/>
      <c r="TWP170" s="48"/>
      <c r="TWQ170" s="48"/>
      <c r="TWR170" s="48"/>
      <c r="TWS170" s="48"/>
      <c r="TWT170" s="48"/>
      <c r="TWU170" s="48"/>
      <c r="TWV170" s="48"/>
      <c r="TWW170" s="48"/>
      <c r="TWX170" s="48"/>
      <c r="TWY170" s="48"/>
      <c r="TWZ170" s="48"/>
      <c r="TXA170" s="48"/>
      <c r="TXB170" s="48"/>
      <c r="TXC170" s="48"/>
      <c r="TXD170" s="48"/>
      <c r="TXE170" s="48"/>
      <c r="TXF170" s="48"/>
      <c r="TXG170" s="48"/>
      <c r="TXH170" s="48"/>
      <c r="TXI170" s="48"/>
      <c r="TXJ170" s="48"/>
      <c r="TXK170" s="48"/>
      <c r="TXL170" s="48"/>
      <c r="TXM170" s="48"/>
      <c r="TXN170" s="48"/>
      <c r="TXO170" s="48"/>
      <c r="TXP170" s="48"/>
      <c r="TXQ170" s="48"/>
      <c r="TXR170" s="48"/>
      <c r="TXS170" s="48"/>
      <c r="TXT170" s="48"/>
      <c r="TXU170" s="48"/>
      <c r="TXV170" s="48"/>
      <c r="TXW170" s="48"/>
      <c r="TXX170" s="48"/>
      <c r="TXY170" s="48"/>
      <c r="TXZ170" s="48"/>
      <c r="TYA170" s="48"/>
      <c r="TYB170" s="48"/>
      <c r="TYC170" s="48"/>
      <c r="TYD170" s="48"/>
      <c r="TYE170" s="48"/>
      <c r="TYF170" s="48"/>
      <c r="TYG170" s="48"/>
      <c r="TYH170" s="48"/>
      <c r="TYI170" s="48"/>
      <c r="TYJ170" s="48"/>
      <c r="TYK170" s="48"/>
      <c r="TYL170" s="48"/>
      <c r="TYM170" s="48"/>
      <c r="TYN170" s="48"/>
      <c r="TYO170" s="48"/>
      <c r="TYP170" s="48"/>
      <c r="TYQ170" s="48"/>
      <c r="TYR170" s="48"/>
      <c r="TYS170" s="48"/>
      <c r="TYT170" s="48"/>
      <c r="TYU170" s="48"/>
      <c r="TYV170" s="48"/>
      <c r="TYW170" s="48"/>
      <c r="TYX170" s="48"/>
      <c r="TYY170" s="48"/>
      <c r="TYZ170" s="48"/>
      <c r="TZA170" s="48"/>
      <c r="TZB170" s="48"/>
      <c r="TZC170" s="48"/>
      <c r="TZD170" s="48"/>
      <c r="TZE170" s="48"/>
      <c r="TZF170" s="48"/>
      <c r="TZG170" s="48"/>
      <c r="TZH170" s="48"/>
      <c r="TZI170" s="48"/>
      <c r="TZJ170" s="48"/>
      <c r="TZK170" s="48"/>
      <c r="TZL170" s="48"/>
      <c r="TZM170" s="48"/>
      <c r="TZN170" s="48"/>
      <c r="TZO170" s="48"/>
      <c r="TZP170" s="48"/>
      <c r="TZQ170" s="48"/>
      <c r="TZR170" s="48"/>
      <c r="TZS170" s="48"/>
      <c r="TZT170" s="48"/>
      <c r="TZU170" s="48"/>
      <c r="TZV170" s="48"/>
      <c r="TZW170" s="48"/>
      <c r="TZX170" s="48"/>
      <c r="TZY170" s="48"/>
      <c r="TZZ170" s="48"/>
      <c r="UAA170" s="48"/>
      <c r="UAB170" s="48"/>
      <c r="UAC170" s="48"/>
      <c r="UAD170" s="48"/>
      <c r="UAE170" s="48"/>
      <c r="UAF170" s="48"/>
      <c r="UAG170" s="48"/>
      <c r="UAH170" s="48"/>
      <c r="UAI170" s="48"/>
      <c r="UAJ170" s="48"/>
      <c r="UAK170" s="48"/>
      <c r="UAL170" s="48"/>
      <c r="UAM170" s="48"/>
      <c r="UAN170" s="48"/>
      <c r="UAO170" s="48"/>
      <c r="UAP170" s="48"/>
      <c r="UAQ170" s="48"/>
      <c r="UAR170" s="48"/>
      <c r="UAS170" s="48"/>
      <c r="UAT170" s="48"/>
      <c r="UAU170" s="48"/>
      <c r="UAV170" s="48"/>
      <c r="UAW170" s="48"/>
      <c r="UAX170" s="48"/>
      <c r="UAY170" s="48"/>
      <c r="UAZ170" s="48"/>
      <c r="UBA170" s="48"/>
      <c r="UBB170" s="48"/>
      <c r="UBC170" s="48"/>
      <c r="UBD170" s="48"/>
      <c r="UBE170" s="48"/>
      <c r="UBF170" s="48"/>
      <c r="UBG170" s="48"/>
      <c r="UBH170" s="48"/>
      <c r="UBI170" s="48"/>
      <c r="UBJ170" s="48"/>
      <c r="UBK170" s="48"/>
      <c r="UBL170" s="48"/>
      <c r="UBM170" s="48"/>
      <c r="UBN170" s="48"/>
      <c r="UBO170" s="48"/>
      <c r="UBP170" s="48"/>
      <c r="UBQ170" s="48"/>
      <c r="UBR170" s="48"/>
      <c r="UBS170" s="48"/>
      <c r="UBT170" s="48"/>
      <c r="UBU170" s="48"/>
      <c r="UBV170" s="48"/>
      <c r="UBW170" s="48"/>
      <c r="UBX170" s="48"/>
      <c r="UBY170" s="48"/>
      <c r="UBZ170" s="48"/>
      <c r="UCA170" s="48"/>
      <c r="UCB170" s="48"/>
      <c r="UCC170" s="48"/>
      <c r="UCD170" s="48"/>
      <c r="UCE170" s="48"/>
      <c r="UCF170" s="48"/>
      <c r="UCG170" s="48"/>
      <c r="UCH170" s="48"/>
      <c r="UCI170" s="48"/>
      <c r="UCJ170" s="48"/>
      <c r="UCK170" s="48"/>
      <c r="UCL170" s="48"/>
      <c r="UCM170" s="48"/>
      <c r="UCN170" s="48"/>
      <c r="UCO170" s="48"/>
      <c r="UCP170" s="48"/>
      <c r="UCQ170" s="48"/>
      <c r="UCR170" s="48"/>
      <c r="UCS170" s="48"/>
      <c r="UCT170" s="48"/>
      <c r="UCU170" s="48"/>
      <c r="UCV170" s="48"/>
      <c r="UCW170" s="48"/>
      <c r="UCX170" s="48"/>
      <c r="UCY170" s="48"/>
      <c r="UCZ170" s="48"/>
      <c r="UDA170" s="48"/>
      <c r="UDB170" s="48"/>
      <c r="UDC170" s="48"/>
      <c r="UDD170" s="48"/>
      <c r="UDE170" s="48"/>
      <c r="UDF170" s="48"/>
      <c r="UDG170" s="48"/>
      <c r="UDH170" s="48"/>
      <c r="UDI170" s="48"/>
      <c r="UDJ170" s="48"/>
      <c r="UDK170" s="48"/>
      <c r="UDL170" s="48"/>
      <c r="UDM170" s="48"/>
      <c r="UDN170" s="48"/>
      <c r="UDO170" s="48"/>
      <c r="UDP170" s="48"/>
      <c r="UDQ170" s="48"/>
      <c r="UDR170" s="48"/>
      <c r="UDS170" s="48"/>
      <c r="UDT170" s="48"/>
      <c r="UDU170" s="48"/>
      <c r="UDV170" s="48"/>
      <c r="UDW170" s="48"/>
      <c r="UDX170" s="48"/>
      <c r="UDY170" s="48"/>
      <c r="UDZ170" s="48"/>
      <c r="UEA170" s="48"/>
      <c r="UEB170" s="48"/>
      <c r="UEC170" s="48"/>
      <c r="UED170" s="48"/>
      <c r="UEE170" s="48"/>
      <c r="UEF170" s="48"/>
      <c r="UEG170" s="48"/>
      <c r="UEH170" s="48"/>
      <c r="UEI170" s="48"/>
      <c r="UEJ170" s="48"/>
      <c r="UEK170" s="48"/>
      <c r="UEL170" s="48"/>
      <c r="UEM170" s="48"/>
      <c r="UEN170" s="48"/>
      <c r="UEO170" s="48"/>
      <c r="UEP170" s="48"/>
      <c r="UEQ170" s="48"/>
      <c r="UER170" s="48"/>
      <c r="UES170" s="48"/>
      <c r="UET170" s="48"/>
      <c r="UEU170" s="48"/>
      <c r="UEV170" s="48"/>
      <c r="UEW170" s="48"/>
      <c r="UEX170" s="48"/>
      <c r="UEY170" s="48"/>
      <c r="UEZ170" s="48"/>
      <c r="UFA170" s="48"/>
      <c r="UFB170" s="48"/>
      <c r="UFC170" s="48"/>
      <c r="UFD170" s="48"/>
      <c r="UFE170" s="48"/>
      <c r="UFF170" s="48"/>
      <c r="UFG170" s="48"/>
      <c r="UFH170" s="48"/>
      <c r="UFI170" s="48"/>
      <c r="UFJ170" s="48"/>
      <c r="UFK170" s="48"/>
      <c r="UFL170" s="48"/>
      <c r="UFM170" s="48"/>
      <c r="UFN170" s="48"/>
      <c r="UFO170" s="48"/>
      <c r="UFP170" s="48"/>
      <c r="UFQ170" s="48"/>
      <c r="UFR170" s="48"/>
      <c r="UFS170" s="48"/>
      <c r="UFT170" s="48"/>
      <c r="UFU170" s="48"/>
      <c r="UFV170" s="48"/>
      <c r="UFW170" s="48"/>
      <c r="UFX170" s="48"/>
      <c r="UFY170" s="48"/>
      <c r="UFZ170" s="48"/>
      <c r="UGA170" s="48"/>
      <c r="UGB170" s="48"/>
      <c r="UGC170" s="48"/>
      <c r="UGD170" s="48"/>
      <c r="UGE170" s="48"/>
      <c r="UGF170" s="48"/>
      <c r="UGG170" s="48"/>
      <c r="UGH170" s="48"/>
      <c r="UGI170" s="48"/>
      <c r="UGJ170" s="48"/>
      <c r="UGK170" s="48"/>
      <c r="UGL170" s="48"/>
      <c r="UGM170" s="48"/>
      <c r="UGN170" s="48"/>
      <c r="UGO170" s="48"/>
      <c r="UGP170" s="48"/>
      <c r="UGQ170" s="48"/>
      <c r="UGR170" s="48"/>
      <c r="UGS170" s="48"/>
      <c r="UGT170" s="48"/>
      <c r="UGU170" s="48"/>
      <c r="UGV170" s="48"/>
      <c r="UGW170" s="48"/>
      <c r="UGX170" s="48"/>
      <c r="UGY170" s="48"/>
      <c r="UGZ170" s="48"/>
      <c r="UHA170" s="48"/>
      <c r="UHB170" s="48"/>
      <c r="UHC170" s="48"/>
      <c r="UHD170" s="48"/>
      <c r="UHE170" s="48"/>
      <c r="UHF170" s="48"/>
      <c r="UHG170" s="48"/>
      <c r="UHH170" s="48"/>
      <c r="UHI170" s="48"/>
      <c r="UHJ170" s="48"/>
      <c r="UHK170" s="48"/>
      <c r="UHL170" s="48"/>
      <c r="UHM170" s="48"/>
      <c r="UHN170" s="48"/>
      <c r="UHO170" s="48"/>
      <c r="UHP170" s="48"/>
      <c r="UHQ170" s="48"/>
      <c r="UHR170" s="48"/>
      <c r="UHS170" s="48"/>
      <c r="UHT170" s="48"/>
      <c r="UHU170" s="48"/>
      <c r="UHV170" s="48"/>
      <c r="UHW170" s="48"/>
      <c r="UHX170" s="48"/>
      <c r="UHY170" s="48"/>
      <c r="UHZ170" s="48"/>
      <c r="UIA170" s="48"/>
      <c r="UIB170" s="48"/>
      <c r="UIC170" s="48"/>
      <c r="UID170" s="48"/>
      <c r="UIE170" s="48"/>
      <c r="UIF170" s="48"/>
      <c r="UIG170" s="48"/>
      <c r="UIH170" s="48"/>
      <c r="UII170" s="48"/>
      <c r="UIJ170" s="48"/>
      <c r="UIK170" s="48"/>
      <c r="UIL170" s="48"/>
      <c r="UIM170" s="48"/>
      <c r="UIN170" s="48"/>
      <c r="UIO170" s="48"/>
      <c r="UIP170" s="48"/>
      <c r="UIQ170" s="48"/>
      <c r="UIR170" s="48"/>
      <c r="UIS170" s="48"/>
      <c r="UIT170" s="48"/>
      <c r="UIU170" s="48"/>
      <c r="UIV170" s="48"/>
      <c r="UIW170" s="48"/>
      <c r="UIX170" s="48"/>
      <c r="UIY170" s="48"/>
      <c r="UIZ170" s="48"/>
      <c r="UJA170" s="48"/>
      <c r="UJB170" s="48"/>
      <c r="UJC170" s="48"/>
      <c r="UJD170" s="48"/>
      <c r="UJE170" s="48"/>
      <c r="UJF170" s="48"/>
      <c r="UJG170" s="48"/>
      <c r="UJH170" s="48"/>
      <c r="UJI170" s="48"/>
      <c r="UJJ170" s="48"/>
      <c r="UJK170" s="48"/>
      <c r="UJL170" s="48"/>
      <c r="UJM170" s="48"/>
      <c r="UJN170" s="48"/>
      <c r="UJO170" s="48"/>
      <c r="UJP170" s="48"/>
      <c r="UJQ170" s="48"/>
      <c r="UJR170" s="48"/>
      <c r="UJS170" s="48"/>
      <c r="UJT170" s="48"/>
      <c r="UJU170" s="48"/>
      <c r="UJV170" s="48"/>
      <c r="UJW170" s="48"/>
      <c r="UJX170" s="48"/>
      <c r="UJY170" s="48"/>
      <c r="UJZ170" s="48"/>
      <c r="UKA170" s="48"/>
      <c r="UKB170" s="48"/>
      <c r="UKC170" s="48"/>
      <c r="UKD170" s="48"/>
      <c r="UKE170" s="48"/>
      <c r="UKF170" s="48"/>
      <c r="UKG170" s="48"/>
      <c r="UKH170" s="48"/>
      <c r="UKI170" s="48"/>
      <c r="UKJ170" s="48"/>
      <c r="UKK170" s="48"/>
      <c r="UKL170" s="48"/>
      <c r="UKM170" s="48"/>
      <c r="UKN170" s="48"/>
      <c r="UKO170" s="48"/>
      <c r="UKP170" s="48"/>
      <c r="UKQ170" s="48"/>
      <c r="UKR170" s="48"/>
      <c r="UKS170" s="48"/>
      <c r="UKT170" s="48"/>
      <c r="UKU170" s="48"/>
      <c r="UKV170" s="48"/>
      <c r="UKW170" s="48"/>
      <c r="UKX170" s="48"/>
      <c r="UKY170" s="48"/>
      <c r="UKZ170" s="48"/>
      <c r="ULA170" s="48"/>
      <c r="ULB170" s="48"/>
      <c r="ULC170" s="48"/>
      <c r="ULD170" s="48"/>
      <c r="ULE170" s="48"/>
      <c r="ULF170" s="48"/>
      <c r="ULG170" s="48"/>
      <c r="ULH170" s="48"/>
      <c r="ULI170" s="48"/>
      <c r="ULJ170" s="48"/>
      <c r="ULK170" s="48"/>
      <c r="ULL170" s="48"/>
      <c r="ULM170" s="48"/>
      <c r="ULN170" s="48"/>
      <c r="ULO170" s="48"/>
      <c r="ULP170" s="48"/>
      <c r="ULQ170" s="48"/>
      <c r="ULR170" s="48"/>
      <c r="ULS170" s="48"/>
      <c r="ULT170" s="48"/>
      <c r="ULU170" s="48"/>
      <c r="ULV170" s="48"/>
      <c r="ULW170" s="48"/>
      <c r="ULX170" s="48"/>
      <c r="ULY170" s="48"/>
      <c r="ULZ170" s="48"/>
      <c r="UMA170" s="48"/>
      <c r="UMB170" s="48"/>
      <c r="UMC170" s="48"/>
      <c r="UMD170" s="48"/>
      <c r="UME170" s="48"/>
      <c r="UMF170" s="48"/>
      <c r="UMG170" s="48"/>
      <c r="UMH170" s="48"/>
      <c r="UMI170" s="48"/>
      <c r="UMJ170" s="48"/>
      <c r="UMK170" s="48"/>
      <c r="UML170" s="48"/>
      <c r="UMM170" s="48"/>
      <c r="UMN170" s="48"/>
      <c r="UMO170" s="48"/>
      <c r="UMP170" s="48"/>
      <c r="UMQ170" s="48"/>
      <c r="UMR170" s="48"/>
      <c r="UMS170" s="48"/>
      <c r="UMT170" s="48"/>
      <c r="UMU170" s="48"/>
      <c r="UMV170" s="48"/>
      <c r="UMW170" s="48"/>
      <c r="UMX170" s="48"/>
      <c r="UMY170" s="48"/>
      <c r="UMZ170" s="48"/>
      <c r="UNA170" s="48"/>
      <c r="UNB170" s="48"/>
      <c r="UNC170" s="48"/>
      <c r="UND170" s="48"/>
      <c r="UNE170" s="48"/>
      <c r="UNF170" s="48"/>
      <c r="UNG170" s="48"/>
      <c r="UNH170" s="48"/>
      <c r="UNI170" s="48"/>
      <c r="UNJ170" s="48"/>
      <c r="UNK170" s="48"/>
      <c r="UNL170" s="48"/>
      <c r="UNM170" s="48"/>
      <c r="UNN170" s="48"/>
      <c r="UNO170" s="48"/>
      <c r="UNP170" s="48"/>
      <c r="UNQ170" s="48"/>
      <c r="UNR170" s="48"/>
      <c r="UNS170" s="48"/>
      <c r="UNT170" s="48"/>
      <c r="UNU170" s="48"/>
      <c r="UNV170" s="48"/>
      <c r="UNW170" s="48"/>
      <c r="UNX170" s="48"/>
      <c r="UNY170" s="48"/>
      <c r="UNZ170" s="48"/>
      <c r="UOA170" s="48"/>
      <c r="UOB170" s="48"/>
      <c r="UOC170" s="48"/>
      <c r="UOD170" s="48"/>
      <c r="UOE170" s="48"/>
      <c r="UOF170" s="48"/>
      <c r="UOG170" s="48"/>
      <c r="UOH170" s="48"/>
      <c r="UOI170" s="48"/>
      <c r="UOJ170" s="48"/>
      <c r="UOK170" s="48"/>
      <c r="UOL170" s="48"/>
      <c r="UOM170" s="48"/>
      <c r="UON170" s="48"/>
      <c r="UOO170" s="48"/>
      <c r="UOP170" s="48"/>
      <c r="UOQ170" s="48"/>
      <c r="UOR170" s="48"/>
      <c r="UOS170" s="48"/>
      <c r="UOT170" s="48"/>
      <c r="UOU170" s="48"/>
      <c r="UOV170" s="48"/>
      <c r="UOW170" s="48"/>
      <c r="UOX170" s="48"/>
      <c r="UOY170" s="48"/>
      <c r="UOZ170" s="48"/>
      <c r="UPA170" s="48"/>
      <c r="UPB170" s="48"/>
      <c r="UPC170" s="48"/>
      <c r="UPD170" s="48"/>
      <c r="UPE170" s="48"/>
      <c r="UPF170" s="48"/>
      <c r="UPG170" s="48"/>
      <c r="UPH170" s="48"/>
      <c r="UPI170" s="48"/>
      <c r="UPJ170" s="48"/>
      <c r="UPK170" s="48"/>
      <c r="UPL170" s="48"/>
      <c r="UPM170" s="48"/>
      <c r="UPN170" s="48"/>
      <c r="UPO170" s="48"/>
      <c r="UPP170" s="48"/>
      <c r="UPQ170" s="48"/>
      <c r="UPR170" s="48"/>
      <c r="UPS170" s="48"/>
      <c r="UPT170" s="48"/>
      <c r="UPU170" s="48"/>
      <c r="UPV170" s="48"/>
      <c r="UPW170" s="48"/>
      <c r="UPX170" s="48"/>
      <c r="UPY170" s="48"/>
      <c r="UPZ170" s="48"/>
      <c r="UQA170" s="48"/>
      <c r="UQB170" s="48"/>
      <c r="UQC170" s="48"/>
      <c r="UQD170" s="48"/>
      <c r="UQE170" s="48"/>
      <c r="UQF170" s="48"/>
      <c r="UQG170" s="48"/>
      <c r="UQH170" s="48"/>
      <c r="UQI170" s="48"/>
      <c r="UQJ170" s="48"/>
      <c r="UQK170" s="48"/>
      <c r="UQL170" s="48"/>
      <c r="UQM170" s="48"/>
      <c r="UQN170" s="48"/>
      <c r="UQO170" s="48"/>
      <c r="UQP170" s="48"/>
      <c r="UQQ170" s="48"/>
      <c r="UQR170" s="48"/>
      <c r="UQS170" s="48"/>
      <c r="UQT170" s="48"/>
      <c r="UQU170" s="48"/>
      <c r="UQV170" s="48"/>
      <c r="UQW170" s="48"/>
      <c r="UQX170" s="48"/>
      <c r="UQY170" s="48"/>
      <c r="UQZ170" s="48"/>
      <c r="URA170" s="48"/>
      <c r="URB170" s="48"/>
      <c r="URC170" s="48"/>
      <c r="URD170" s="48"/>
      <c r="URE170" s="48"/>
      <c r="URF170" s="48"/>
      <c r="URG170" s="48"/>
      <c r="URH170" s="48"/>
      <c r="URI170" s="48"/>
      <c r="URJ170" s="48"/>
      <c r="URK170" s="48"/>
      <c r="URL170" s="48"/>
      <c r="URM170" s="48"/>
      <c r="URN170" s="48"/>
      <c r="URO170" s="48"/>
      <c r="URP170" s="48"/>
      <c r="URQ170" s="48"/>
      <c r="URR170" s="48"/>
      <c r="URS170" s="48"/>
      <c r="URT170" s="48"/>
      <c r="URU170" s="48"/>
      <c r="URV170" s="48"/>
      <c r="URW170" s="48"/>
      <c r="URX170" s="48"/>
      <c r="URY170" s="48"/>
      <c r="URZ170" s="48"/>
      <c r="USA170" s="48"/>
      <c r="USB170" s="48"/>
      <c r="USC170" s="48"/>
      <c r="USD170" s="48"/>
      <c r="USE170" s="48"/>
      <c r="USF170" s="48"/>
      <c r="USG170" s="48"/>
      <c r="USH170" s="48"/>
      <c r="USI170" s="48"/>
      <c r="USJ170" s="48"/>
      <c r="USK170" s="48"/>
      <c r="USL170" s="48"/>
      <c r="USM170" s="48"/>
      <c r="USN170" s="48"/>
      <c r="USO170" s="48"/>
      <c r="USP170" s="48"/>
      <c r="USQ170" s="48"/>
      <c r="USR170" s="48"/>
      <c r="USS170" s="48"/>
      <c r="UST170" s="48"/>
      <c r="USU170" s="48"/>
      <c r="USV170" s="48"/>
      <c r="USW170" s="48"/>
      <c r="USX170" s="48"/>
      <c r="USY170" s="48"/>
      <c r="USZ170" s="48"/>
      <c r="UTA170" s="48"/>
      <c r="UTB170" s="48"/>
      <c r="UTC170" s="48"/>
      <c r="UTD170" s="48"/>
      <c r="UTE170" s="48"/>
      <c r="UTF170" s="48"/>
      <c r="UTG170" s="48"/>
      <c r="UTH170" s="48"/>
      <c r="UTI170" s="48"/>
      <c r="UTJ170" s="48"/>
      <c r="UTK170" s="48"/>
      <c r="UTL170" s="48"/>
      <c r="UTM170" s="48"/>
      <c r="UTN170" s="48"/>
      <c r="UTO170" s="48"/>
      <c r="UTP170" s="48"/>
      <c r="UTQ170" s="48"/>
      <c r="UTR170" s="48"/>
      <c r="UTS170" s="48"/>
      <c r="UTT170" s="48"/>
      <c r="UTU170" s="48"/>
      <c r="UTV170" s="48"/>
      <c r="UTW170" s="48"/>
      <c r="UTX170" s="48"/>
      <c r="UTY170" s="48"/>
      <c r="UTZ170" s="48"/>
      <c r="UUA170" s="48"/>
      <c r="UUB170" s="48"/>
      <c r="UUC170" s="48"/>
      <c r="UUD170" s="48"/>
      <c r="UUE170" s="48"/>
      <c r="UUF170" s="48"/>
      <c r="UUG170" s="48"/>
      <c r="UUH170" s="48"/>
      <c r="UUI170" s="48"/>
      <c r="UUJ170" s="48"/>
      <c r="UUK170" s="48"/>
      <c r="UUL170" s="48"/>
      <c r="UUM170" s="48"/>
      <c r="UUN170" s="48"/>
      <c r="UUO170" s="48"/>
      <c r="UUP170" s="48"/>
      <c r="UUQ170" s="48"/>
      <c r="UUR170" s="48"/>
      <c r="UUS170" s="48"/>
      <c r="UUT170" s="48"/>
      <c r="UUU170" s="48"/>
      <c r="UUV170" s="48"/>
      <c r="UUW170" s="48"/>
      <c r="UUX170" s="48"/>
      <c r="UUY170" s="48"/>
      <c r="UUZ170" s="48"/>
      <c r="UVA170" s="48"/>
      <c r="UVB170" s="48"/>
      <c r="UVC170" s="48"/>
      <c r="UVD170" s="48"/>
      <c r="UVE170" s="48"/>
      <c r="UVF170" s="48"/>
      <c r="UVG170" s="48"/>
      <c r="UVH170" s="48"/>
      <c r="UVI170" s="48"/>
      <c r="UVJ170" s="48"/>
      <c r="UVK170" s="48"/>
      <c r="UVL170" s="48"/>
      <c r="UVM170" s="48"/>
      <c r="UVN170" s="48"/>
      <c r="UVO170" s="48"/>
      <c r="UVP170" s="48"/>
      <c r="UVQ170" s="48"/>
      <c r="UVR170" s="48"/>
      <c r="UVS170" s="48"/>
      <c r="UVT170" s="48"/>
      <c r="UVU170" s="48"/>
      <c r="UVV170" s="48"/>
      <c r="UVW170" s="48"/>
      <c r="UVX170" s="48"/>
      <c r="UVY170" s="48"/>
      <c r="UVZ170" s="48"/>
      <c r="UWA170" s="48"/>
      <c r="UWB170" s="48"/>
      <c r="UWC170" s="48"/>
      <c r="UWD170" s="48"/>
      <c r="UWE170" s="48"/>
      <c r="UWF170" s="48"/>
      <c r="UWG170" s="48"/>
      <c r="UWH170" s="48"/>
      <c r="UWI170" s="48"/>
      <c r="UWJ170" s="48"/>
      <c r="UWK170" s="48"/>
      <c r="UWL170" s="48"/>
      <c r="UWM170" s="48"/>
      <c r="UWN170" s="48"/>
      <c r="UWO170" s="48"/>
      <c r="UWP170" s="48"/>
      <c r="UWQ170" s="48"/>
      <c r="UWR170" s="48"/>
      <c r="UWS170" s="48"/>
      <c r="UWT170" s="48"/>
      <c r="UWU170" s="48"/>
      <c r="UWV170" s="48"/>
      <c r="UWW170" s="48"/>
      <c r="UWX170" s="48"/>
      <c r="UWY170" s="48"/>
      <c r="UWZ170" s="48"/>
      <c r="UXA170" s="48"/>
      <c r="UXB170" s="48"/>
      <c r="UXC170" s="48"/>
      <c r="UXD170" s="48"/>
      <c r="UXE170" s="48"/>
      <c r="UXF170" s="48"/>
      <c r="UXG170" s="48"/>
      <c r="UXH170" s="48"/>
      <c r="UXI170" s="48"/>
      <c r="UXJ170" s="48"/>
      <c r="UXK170" s="48"/>
      <c r="UXL170" s="48"/>
      <c r="UXM170" s="48"/>
      <c r="UXN170" s="48"/>
      <c r="UXO170" s="48"/>
      <c r="UXP170" s="48"/>
      <c r="UXQ170" s="48"/>
      <c r="UXR170" s="48"/>
      <c r="UXS170" s="48"/>
      <c r="UXT170" s="48"/>
      <c r="UXU170" s="48"/>
      <c r="UXV170" s="48"/>
      <c r="UXW170" s="48"/>
      <c r="UXX170" s="48"/>
      <c r="UXY170" s="48"/>
      <c r="UXZ170" s="48"/>
      <c r="UYA170" s="48"/>
      <c r="UYB170" s="48"/>
      <c r="UYC170" s="48"/>
      <c r="UYD170" s="48"/>
      <c r="UYE170" s="48"/>
      <c r="UYF170" s="48"/>
      <c r="UYG170" s="48"/>
      <c r="UYH170" s="48"/>
      <c r="UYI170" s="48"/>
      <c r="UYJ170" s="48"/>
      <c r="UYK170" s="48"/>
      <c r="UYL170" s="48"/>
      <c r="UYM170" s="48"/>
      <c r="UYN170" s="48"/>
      <c r="UYO170" s="48"/>
      <c r="UYP170" s="48"/>
      <c r="UYQ170" s="48"/>
      <c r="UYR170" s="48"/>
      <c r="UYS170" s="48"/>
      <c r="UYT170" s="48"/>
      <c r="UYU170" s="48"/>
      <c r="UYV170" s="48"/>
      <c r="UYW170" s="48"/>
      <c r="UYX170" s="48"/>
      <c r="UYY170" s="48"/>
      <c r="UYZ170" s="48"/>
      <c r="UZA170" s="48"/>
      <c r="UZB170" s="48"/>
      <c r="UZC170" s="48"/>
      <c r="UZD170" s="48"/>
      <c r="UZE170" s="48"/>
      <c r="UZF170" s="48"/>
      <c r="UZG170" s="48"/>
      <c r="UZH170" s="48"/>
      <c r="UZI170" s="48"/>
      <c r="UZJ170" s="48"/>
      <c r="UZK170" s="48"/>
      <c r="UZL170" s="48"/>
      <c r="UZM170" s="48"/>
      <c r="UZN170" s="48"/>
      <c r="UZO170" s="48"/>
      <c r="UZP170" s="48"/>
      <c r="UZQ170" s="48"/>
      <c r="UZR170" s="48"/>
      <c r="UZS170" s="48"/>
      <c r="UZT170" s="48"/>
      <c r="UZU170" s="48"/>
      <c r="UZV170" s="48"/>
      <c r="UZW170" s="48"/>
      <c r="UZX170" s="48"/>
      <c r="UZY170" s="48"/>
      <c r="UZZ170" s="48"/>
      <c r="VAA170" s="48"/>
      <c r="VAB170" s="48"/>
      <c r="VAC170" s="48"/>
      <c r="VAD170" s="48"/>
      <c r="VAE170" s="48"/>
      <c r="VAF170" s="48"/>
      <c r="VAG170" s="48"/>
      <c r="VAH170" s="48"/>
      <c r="VAI170" s="48"/>
      <c r="VAJ170" s="48"/>
      <c r="VAK170" s="48"/>
      <c r="VAL170" s="48"/>
      <c r="VAM170" s="48"/>
      <c r="VAN170" s="48"/>
      <c r="VAO170" s="48"/>
      <c r="VAP170" s="48"/>
      <c r="VAQ170" s="48"/>
      <c r="VAR170" s="48"/>
      <c r="VAS170" s="48"/>
      <c r="VAT170" s="48"/>
      <c r="VAU170" s="48"/>
      <c r="VAV170" s="48"/>
      <c r="VAW170" s="48"/>
      <c r="VAX170" s="48"/>
      <c r="VAY170" s="48"/>
      <c r="VAZ170" s="48"/>
      <c r="VBA170" s="48"/>
      <c r="VBB170" s="48"/>
      <c r="VBC170" s="48"/>
      <c r="VBD170" s="48"/>
      <c r="VBE170" s="48"/>
      <c r="VBF170" s="48"/>
      <c r="VBG170" s="48"/>
      <c r="VBH170" s="48"/>
      <c r="VBI170" s="48"/>
      <c r="VBJ170" s="48"/>
      <c r="VBK170" s="48"/>
      <c r="VBL170" s="48"/>
      <c r="VBM170" s="48"/>
      <c r="VBN170" s="48"/>
      <c r="VBO170" s="48"/>
      <c r="VBP170" s="48"/>
      <c r="VBQ170" s="48"/>
      <c r="VBR170" s="48"/>
      <c r="VBS170" s="48"/>
      <c r="VBT170" s="48"/>
      <c r="VBU170" s="48"/>
      <c r="VBV170" s="48"/>
      <c r="VBW170" s="48"/>
      <c r="VBX170" s="48"/>
      <c r="VBY170" s="48"/>
      <c r="VBZ170" s="48"/>
      <c r="VCA170" s="48"/>
      <c r="VCB170" s="48"/>
      <c r="VCC170" s="48"/>
      <c r="VCD170" s="48"/>
      <c r="VCE170" s="48"/>
      <c r="VCF170" s="48"/>
      <c r="VCG170" s="48"/>
      <c r="VCH170" s="48"/>
      <c r="VCI170" s="48"/>
      <c r="VCJ170" s="48"/>
      <c r="VCK170" s="48"/>
      <c r="VCL170" s="48"/>
      <c r="VCM170" s="48"/>
      <c r="VCN170" s="48"/>
      <c r="VCO170" s="48"/>
      <c r="VCP170" s="48"/>
      <c r="VCQ170" s="48"/>
      <c r="VCR170" s="48"/>
      <c r="VCS170" s="48"/>
      <c r="VCT170" s="48"/>
      <c r="VCU170" s="48"/>
      <c r="VCV170" s="48"/>
      <c r="VCW170" s="48"/>
      <c r="VCX170" s="48"/>
      <c r="VCY170" s="48"/>
      <c r="VCZ170" s="48"/>
      <c r="VDA170" s="48"/>
      <c r="VDB170" s="48"/>
      <c r="VDC170" s="48"/>
      <c r="VDD170" s="48"/>
      <c r="VDE170" s="48"/>
      <c r="VDF170" s="48"/>
      <c r="VDG170" s="48"/>
      <c r="VDH170" s="48"/>
      <c r="VDI170" s="48"/>
      <c r="VDJ170" s="48"/>
      <c r="VDK170" s="48"/>
      <c r="VDL170" s="48"/>
      <c r="VDM170" s="48"/>
      <c r="VDN170" s="48"/>
      <c r="VDO170" s="48"/>
      <c r="VDP170" s="48"/>
      <c r="VDQ170" s="48"/>
      <c r="VDR170" s="48"/>
      <c r="VDS170" s="48"/>
      <c r="VDT170" s="48"/>
      <c r="VDU170" s="48"/>
      <c r="VDV170" s="48"/>
      <c r="VDW170" s="48"/>
      <c r="VDX170" s="48"/>
      <c r="VDY170" s="48"/>
      <c r="VDZ170" s="48"/>
      <c r="VEA170" s="48"/>
      <c r="VEB170" s="48"/>
      <c r="VEC170" s="48"/>
      <c r="VED170" s="48"/>
      <c r="VEE170" s="48"/>
      <c r="VEF170" s="48"/>
      <c r="VEG170" s="48"/>
      <c r="VEH170" s="48"/>
      <c r="VEI170" s="48"/>
      <c r="VEJ170" s="48"/>
      <c r="VEK170" s="48"/>
      <c r="VEL170" s="48"/>
      <c r="VEM170" s="48"/>
      <c r="VEN170" s="48"/>
      <c r="VEO170" s="48"/>
      <c r="VEP170" s="48"/>
      <c r="VEQ170" s="48"/>
      <c r="VER170" s="48"/>
      <c r="VES170" s="48"/>
      <c r="VET170" s="48"/>
      <c r="VEU170" s="48"/>
      <c r="VEV170" s="48"/>
      <c r="VEW170" s="48"/>
      <c r="VEX170" s="48"/>
      <c r="VEY170" s="48"/>
      <c r="VEZ170" s="48"/>
      <c r="VFA170" s="48"/>
      <c r="VFB170" s="48"/>
      <c r="VFC170" s="48"/>
      <c r="VFD170" s="48"/>
      <c r="VFE170" s="48"/>
      <c r="VFF170" s="48"/>
      <c r="VFG170" s="48"/>
      <c r="VFH170" s="48"/>
      <c r="VFI170" s="48"/>
      <c r="VFJ170" s="48"/>
      <c r="VFK170" s="48"/>
      <c r="VFL170" s="48"/>
      <c r="VFM170" s="48"/>
      <c r="VFN170" s="48"/>
      <c r="VFO170" s="48"/>
      <c r="VFP170" s="48"/>
      <c r="VFQ170" s="48"/>
      <c r="VFR170" s="48"/>
      <c r="VFS170" s="48"/>
      <c r="VFT170" s="48"/>
      <c r="VFU170" s="48"/>
      <c r="VFV170" s="48"/>
      <c r="VFW170" s="48"/>
      <c r="VFX170" s="48"/>
      <c r="VFY170" s="48"/>
      <c r="VFZ170" s="48"/>
      <c r="VGA170" s="48"/>
      <c r="VGB170" s="48"/>
      <c r="VGC170" s="48"/>
      <c r="VGD170" s="48"/>
      <c r="VGE170" s="48"/>
      <c r="VGF170" s="48"/>
      <c r="VGG170" s="48"/>
      <c r="VGH170" s="48"/>
      <c r="VGI170" s="48"/>
      <c r="VGJ170" s="48"/>
      <c r="VGK170" s="48"/>
      <c r="VGL170" s="48"/>
      <c r="VGM170" s="48"/>
      <c r="VGN170" s="48"/>
      <c r="VGO170" s="48"/>
      <c r="VGP170" s="48"/>
      <c r="VGQ170" s="48"/>
      <c r="VGR170" s="48"/>
      <c r="VGS170" s="48"/>
      <c r="VGT170" s="48"/>
      <c r="VGU170" s="48"/>
      <c r="VGV170" s="48"/>
      <c r="VGW170" s="48"/>
      <c r="VGX170" s="48"/>
      <c r="VGY170" s="48"/>
      <c r="VGZ170" s="48"/>
      <c r="VHA170" s="48"/>
      <c r="VHB170" s="48"/>
      <c r="VHC170" s="48"/>
      <c r="VHD170" s="48"/>
      <c r="VHE170" s="48"/>
      <c r="VHF170" s="48"/>
      <c r="VHG170" s="48"/>
      <c r="VHH170" s="48"/>
      <c r="VHI170" s="48"/>
      <c r="VHJ170" s="48"/>
      <c r="VHK170" s="48"/>
      <c r="VHL170" s="48"/>
      <c r="VHM170" s="48"/>
      <c r="VHN170" s="48"/>
      <c r="VHO170" s="48"/>
      <c r="VHP170" s="48"/>
      <c r="VHQ170" s="48"/>
      <c r="VHR170" s="48"/>
      <c r="VHS170" s="48"/>
      <c r="VHT170" s="48"/>
      <c r="VHU170" s="48"/>
      <c r="VHV170" s="48"/>
      <c r="VHW170" s="48"/>
      <c r="VHX170" s="48"/>
      <c r="VHY170" s="48"/>
      <c r="VHZ170" s="48"/>
      <c r="VIA170" s="48"/>
      <c r="VIB170" s="48"/>
      <c r="VIC170" s="48"/>
      <c r="VID170" s="48"/>
      <c r="VIE170" s="48"/>
      <c r="VIF170" s="48"/>
      <c r="VIG170" s="48"/>
      <c r="VIH170" s="48"/>
      <c r="VII170" s="48"/>
      <c r="VIJ170" s="48"/>
      <c r="VIK170" s="48"/>
      <c r="VIL170" s="48"/>
      <c r="VIM170" s="48"/>
      <c r="VIN170" s="48"/>
      <c r="VIO170" s="48"/>
      <c r="VIP170" s="48"/>
      <c r="VIQ170" s="48"/>
      <c r="VIR170" s="48"/>
      <c r="VIS170" s="48"/>
      <c r="VIT170" s="48"/>
      <c r="VIU170" s="48"/>
      <c r="VIV170" s="48"/>
      <c r="VIW170" s="48"/>
      <c r="VIX170" s="48"/>
      <c r="VIY170" s="48"/>
      <c r="VIZ170" s="48"/>
      <c r="VJA170" s="48"/>
      <c r="VJB170" s="48"/>
      <c r="VJC170" s="48"/>
      <c r="VJD170" s="48"/>
      <c r="VJE170" s="48"/>
      <c r="VJF170" s="48"/>
      <c r="VJG170" s="48"/>
      <c r="VJH170" s="48"/>
      <c r="VJI170" s="48"/>
      <c r="VJJ170" s="48"/>
      <c r="VJK170" s="48"/>
      <c r="VJL170" s="48"/>
      <c r="VJM170" s="48"/>
      <c r="VJN170" s="48"/>
      <c r="VJO170" s="48"/>
      <c r="VJP170" s="48"/>
      <c r="VJQ170" s="48"/>
      <c r="VJR170" s="48"/>
      <c r="VJS170" s="48"/>
      <c r="VJT170" s="48"/>
      <c r="VJU170" s="48"/>
      <c r="VJV170" s="48"/>
      <c r="VJW170" s="48"/>
      <c r="VJX170" s="48"/>
      <c r="VJY170" s="48"/>
      <c r="VJZ170" s="48"/>
      <c r="VKA170" s="48"/>
      <c r="VKB170" s="48"/>
      <c r="VKC170" s="48"/>
      <c r="VKD170" s="48"/>
      <c r="VKE170" s="48"/>
      <c r="VKF170" s="48"/>
      <c r="VKG170" s="48"/>
      <c r="VKH170" s="48"/>
      <c r="VKI170" s="48"/>
      <c r="VKJ170" s="48"/>
      <c r="VKK170" s="48"/>
      <c r="VKL170" s="48"/>
      <c r="VKM170" s="48"/>
      <c r="VKN170" s="48"/>
      <c r="VKO170" s="48"/>
      <c r="VKP170" s="48"/>
      <c r="VKQ170" s="48"/>
      <c r="VKR170" s="48"/>
      <c r="VKS170" s="48"/>
      <c r="VKT170" s="48"/>
      <c r="VKU170" s="48"/>
      <c r="VKV170" s="48"/>
      <c r="VKW170" s="48"/>
      <c r="VKX170" s="48"/>
      <c r="VKY170" s="48"/>
      <c r="VKZ170" s="48"/>
      <c r="VLA170" s="48"/>
      <c r="VLB170" s="48"/>
      <c r="VLC170" s="48"/>
      <c r="VLD170" s="48"/>
      <c r="VLE170" s="48"/>
      <c r="VLF170" s="48"/>
      <c r="VLG170" s="48"/>
      <c r="VLH170" s="48"/>
      <c r="VLI170" s="48"/>
      <c r="VLJ170" s="48"/>
      <c r="VLK170" s="48"/>
      <c r="VLL170" s="48"/>
      <c r="VLM170" s="48"/>
      <c r="VLN170" s="48"/>
      <c r="VLO170" s="48"/>
      <c r="VLP170" s="48"/>
      <c r="VLQ170" s="48"/>
      <c r="VLR170" s="48"/>
      <c r="VLS170" s="48"/>
      <c r="VLT170" s="48"/>
      <c r="VLU170" s="48"/>
      <c r="VLV170" s="48"/>
      <c r="VLW170" s="48"/>
      <c r="VLX170" s="48"/>
      <c r="VLY170" s="48"/>
      <c r="VLZ170" s="48"/>
      <c r="VMA170" s="48"/>
      <c r="VMB170" s="48"/>
      <c r="VMC170" s="48"/>
      <c r="VMD170" s="48"/>
      <c r="VME170" s="48"/>
      <c r="VMF170" s="48"/>
      <c r="VMG170" s="48"/>
      <c r="VMH170" s="48"/>
      <c r="VMI170" s="48"/>
      <c r="VMJ170" s="48"/>
      <c r="VMK170" s="48"/>
      <c r="VML170" s="48"/>
      <c r="VMM170" s="48"/>
      <c r="VMN170" s="48"/>
      <c r="VMO170" s="48"/>
      <c r="VMP170" s="48"/>
      <c r="VMQ170" s="48"/>
      <c r="VMR170" s="48"/>
      <c r="VMS170" s="48"/>
      <c r="VMT170" s="48"/>
      <c r="VMU170" s="48"/>
      <c r="VMV170" s="48"/>
      <c r="VMW170" s="48"/>
      <c r="VMX170" s="48"/>
      <c r="VMY170" s="48"/>
      <c r="VMZ170" s="48"/>
      <c r="VNA170" s="48"/>
      <c r="VNB170" s="48"/>
      <c r="VNC170" s="48"/>
      <c r="VND170" s="48"/>
      <c r="VNE170" s="48"/>
      <c r="VNF170" s="48"/>
      <c r="VNG170" s="48"/>
      <c r="VNH170" s="48"/>
      <c r="VNI170" s="48"/>
      <c r="VNJ170" s="48"/>
      <c r="VNK170" s="48"/>
      <c r="VNL170" s="48"/>
      <c r="VNM170" s="48"/>
      <c r="VNN170" s="48"/>
      <c r="VNO170" s="48"/>
      <c r="VNP170" s="48"/>
      <c r="VNQ170" s="48"/>
      <c r="VNR170" s="48"/>
      <c r="VNS170" s="48"/>
      <c r="VNT170" s="48"/>
      <c r="VNU170" s="48"/>
      <c r="VNV170" s="48"/>
      <c r="VNW170" s="48"/>
      <c r="VNX170" s="48"/>
      <c r="VNY170" s="48"/>
      <c r="VNZ170" s="48"/>
      <c r="VOA170" s="48"/>
      <c r="VOB170" s="48"/>
      <c r="VOC170" s="48"/>
      <c r="VOD170" s="48"/>
      <c r="VOE170" s="48"/>
      <c r="VOF170" s="48"/>
      <c r="VOG170" s="48"/>
      <c r="VOH170" s="48"/>
      <c r="VOI170" s="48"/>
      <c r="VOJ170" s="48"/>
      <c r="VOK170" s="48"/>
      <c r="VOL170" s="48"/>
      <c r="VOM170" s="48"/>
      <c r="VON170" s="48"/>
      <c r="VOO170" s="48"/>
      <c r="VOP170" s="48"/>
      <c r="VOQ170" s="48"/>
      <c r="VOR170" s="48"/>
      <c r="VOS170" s="48"/>
      <c r="VOT170" s="48"/>
      <c r="VOU170" s="48"/>
      <c r="VOV170" s="48"/>
      <c r="VOW170" s="48"/>
      <c r="VOX170" s="48"/>
      <c r="VOY170" s="48"/>
      <c r="VOZ170" s="48"/>
      <c r="VPA170" s="48"/>
      <c r="VPB170" s="48"/>
      <c r="VPC170" s="48"/>
      <c r="VPD170" s="48"/>
      <c r="VPE170" s="48"/>
      <c r="VPF170" s="48"/>
      <c r="VPG170" s="48"/>
      <c r="VPH170" s="48"/>
      <c r="VPI170" s="48"/>
      <c r="VPJ170" s="48"/>
      <c r="VPK170" s="48"/>
      <c r="VPL170" s="48"/>
      <c r="VPM170" s="48"/>
      <c r="VPN170" s="48"/>
      <c r="VPO170" s="48"/>
      <c r="VPP170" s="48"/>
      <c r="VPQ170" s="48"/>
      <c r="VPR170" s="48"/>
      <c r="VPS170" s="48"/>
      <c r="VPT170" s="48"/>
      <c r="VPU170" s="48"/>
      <c r="VPV170" s="48"/>
      <c r="VPW170" s="48"/>
      <c r="VPX170" s="48"/>
      <c r="VPY170" s="48"/>
      <c r="VPZ170" s="48"/>
      <c r="VQA170" s="48"/>
      <c r="VQB170" s="48"/>
      <c r="VQC170" s="48"/>
      <c r="VQD170" s="48"/>
      <c r="VQE170" s="48"/>
      <c r="VQF170" s="48"/>
      <c r="VQG170" s="48"/>
      <c r="VQH170" s="48"/>
      <c r="VQI170" s="48"/>
      <c r="VQJ170" s="48"/>
      <c r="VQK170" s="48"/>
      <c r="VQL170" s="48"/>
      <c r="VQM170" s="48"/>
      <c r="VQN170" s="48"/>
      <c r="VQO170" s="48"/>
      <c r="VQP170" s="48"/>
      <c r="VQQ170" s="48"/>
      <c r="VQR170" s="48"/>
      <c r="VQS170" s="48"/>
      <c r="VQT170" s="48"/>
      <c r="VQU170" s="48"/>
      <c r="VQV170" s="48"/>
      <c r="VQW170" s="48"/>
      <c r="VQX170" s="48"/>
      <c r="VQY170" s="48"/>
      <c r="VQZ170" s="48"/>
      <c r="VRA170" s="48"/>
      <c r="VRB170" s="48"/>
      <c r="VRC170" s="48"/>
      <c r="VRD170" s="48"/>
      <c r="VRE170" s="48"/>
      <c r="VRF170" s="48"/>
      <c r="VRG170" s="48"/>
      <c r="VRH170" s="48"/>
      <c r="VRI170" s="48"/>
      <c r="VRJ170" s="48"/>
      <c r="VRK170" s="48"/>
      <c r="VRL170" s="48"/>
      <c r="VRM170" s="48"/>
      <c r="VRN170" s="48"/>
      <c r="VRO170" s="48"/>
      <c r="VRP170" s="48"/>
      <c r="VRQ170" s="48"/>
      <c r="VRR170" s="48"/>
      <c r="VRS170" s="48"/>
      <c r="VRT170" s="48"/>
      <c r="VRU170" s="48"/>
      <c r="VRV170" s="48"/>
      <c r="VRW170" s="48"/>
      <c r="VRX170" s="48"/>
      <c r="VRY170" s="48"/>
      <c r="VRZ170" s="48"/>
      <c r="VSA170" s="48"/>
      <c r="VSB170" s="48"/>
      <c r="VSC170" s="48"/>
      <c r="VSD170" s="48"/>
      <c r="VSE170" s="48"/>
      <c r="VSF170" s="48"/>
      <c r="VSG170" s="48"/>
      <c r="VSH170" s="48"/>
      <c r="VSI170" s="48"/>
      <c r="VSJ170" s="48"/>
      <c r="VSK170" s="48"/>
      <c r="VSL170" s="48"/>
      <c r="VSM170" s="48"/>
      <c r="VSN170" s="48"/>
      <c r="VSO170" s="48"/>
      <c r="VSP170" s="48"/>
      <c r="VSQ170" s="48"/>
      <c r="VSR170" s="48"/>
      <c r="VSS170" s="48"/>
      <c r="VST170" s="48"/>
      <c r="VSU170" s="48"/>
      <c r="VSV170" s="48"/>
      <c r="VSW170" s="48"/>
      <c r="VSX170" s="48"/>
      <c r="VSY170" s="48"/>
      <c r="VSZ170" s="48"/>
      <c r="VTA170" s="48"/>
      <c r="VTB170" s="48"/>
      <c r="VTC170" s="48"/>
      <c r="VTD170" s="48"/>
      <c r="VTE170" s="48"/>
      <c r="VTF170" s="48"/>
      <c r="VTG170" s="48"/>
      <c r="VTH170" s="48"/>
      <c r="VTI170" s="48"/>
      <c r="VTJ170" s="48"/>
      <c r="VTK170" s="48"/>
      <c r="VTL170" s="48"/>
      <c r="VTM170" s="48"/>
      <c r="VTN170" s="48"/>
      <c r="VTO170" s="48"/>
      <c r="VTP170" s="48"/>
      <c r="VTQ170" s="48"/>
      <c r="VTR170" s="48"/>
      <c r="VTS170" s="48"/>
      <c r="VTT170" s="48"/>
      <c r="VTU170" s="48"/>
      <c r="VTV170" s="48"/>
      <c r="VTW170" s="48"/>
      <c r="VTX170" s="48"/>
      <c r="VTY170" s="48"/>
      <c r="VTZ170" s="48"/>
      <c r="VUA170" s="48"/>
      <c r="VUB170" s="48"/>
      <c r="VUC170" s="48"/>
      <c r="VUD170" s="48"/>
      <c r="VUE170" s="48"/>
      <c r="VUF170" s="48"/>
      <c r="VUG170" s="48"/>
      <c r="VUH170" s="48"/>
      <c r="VUI170" s="48"/>
      <c r="VUJ170" s="48"/>
      <c r="VUK170" s="48"/>
      <c r="VUL170" s="48"/>
      <c r="VUM170" s="48"/>
      <c r="VUN170" s="48"/>
      <c r="VUO170" s="48"/>
      <c r="VUP170" s="48"/>
      <c r="VUQ170" s="48"/>
      <c r="VUR170" s="48"/>
      <c r="VUS170" s="48"/>
      <c r="VUT170" s="48"/>
      <c r="VUU170" s="48"/>
      <c r="VUV170" s="48"/>
      <c r="VUW170" s="48"/>
      <c r="VUX170" s="48"/>
      <c r="VUY170" s="48"/>
      <c r="VUZ170" s="48"/>
      <c r="VVA170" s="48"/>
      <c r="VVB170" s="48"/>
      <c r="VVC170" s="48"/>
      <c r="VVD170" s="48"/>
      <c r="VVE170" s="48"/>
      <c r="VVF170" s="48"/>
      <c r="VVG170" s="48"/>
      <c r="VVH170" s="48"/>
      <c r="VVI170" s="48"/>
      <c r="VVJ170" s="48"/>
      <c r="VVK170" s="48"/>
      <c r="VVL170" s="48"/>
      <c r="VVM170" s="48"/>
      <c r="VVN170" s="48"/>
      <c r="VVO170" s="48"/>
      <c r="VVP170" s="48"/>
      <c r="VVQ170" s="48"/>
      <c r="VVR170" s="48"/>
      <c r="VVS170" s="48"/>
      <c r="VVT170" s="48"/>
      <c r="VVU170" s="48"/>
      <c r="VVV170" s="48"/>
      <c r="VVW170" s="48"/>
      <c r="VVX170" s="48"/>
      <c r="VVY170" s="48"/>
      <c r="VVZ170" s="48"/>
      <c r="VWA170" s="48"/>
      <c r="VWB170" s="48"/>
      <c r="VWC170" s="48"/>
      <c r="VWD170" s="48"/>
      <c r="VWE170" s="48"/>
      <c r="VWF170" s="48"/>
      <c r="VWG170" s="48"/>
      <c r="VWH170" s="48"/>
      <c r="VWI170" s="48"/>
      <c r="VWJ170" s="48"/>
      <c r="VWK170" s="48"/>
      <c r="VWL170" s="48"/>
      <c r="VWM170" s="48"/>
      <c r="VWN170" s="48"/>
      <c r="VWO170" s="48"/>
      <c r="VWP170" s="48"/>
      <c r="VWQ170" s="48"/>
      <c r="VWR170" s="48"/>
      <c r="VWS170" s="48"/>
      <c r="VWT170" s="48"/>
      <c r="VWU170" s="48"/>
      <c r="VWV170" s="48"/>
      <c r="VWW170" s="48"/>
      <c r="VWX170" s="48"/>
      <c r="VWY170" s="48"/>
      <c r="VWZ170" s="48"/>
      <c r="VXA170" s="48"/>
      <c r="VXB170" s="48"/>
      <c r="VXC170" s="48"/>
      <c r="VXD170" s="48"/>
      <c r="VXE170" s="48"/>
      <c r="VXF170" s="48"/>
      <c r="VXG170" s="48"/>
      <c r="VXH170" s="48"/>
      <c r="VXI170" s="48"/>
      <c r="VXJ170" s="48"/>
      <c r="VXK170" s="48"/>
      <c r="VXL170" s="48"/>
      <c r="VXM170" s="48"/>
      <c r="VXN170" s="48"/>
      <c r="VXO170" s="48"/>
      <c r="VXP170" s="48"/>
      <c r="VXQ170" s="48"/>
      <c r="VXR170" s="48"/>
      <c r="VXS170" s="48"/>
      <c r="VXT170" s="48"/>
      <c r="VXU170" s="48"/>
      <c r="VXV170" s="48"/>
      <c r="VXW170" s="48"/>
      <c r="VXX170" s="48"/>
      <c r="VXY170" s="48"/>
      <c r="VXZ170" s="48"/>
      <c r="VYA170" s="48"/>
      <c r="VYB170" s="48"/>
      <c r="VYC170" s="48"/>
      <c r="VYD170" s="48"/>
      <c r="VYE170" s="48"/>
      <c r="VYF170" s="48"/>
      <c r="VYG170" s="48"/>
      <c r="VYH170" s="48"/>
      <c r="VYI170" s="48"/>
      <c r="VYJ170" s="48"/>
      <c r="VYK170" s="48"/>
      <c r="VYL170" s="48"/>
      <c r="VYM170" s="48"/>
      <c r="VYN170" s="48"/>
      <c r="VYO170" s="48"/>
      <c r="VYP170" s="48"/>
      <c r="VYQ170" s="48"/>
      <c r="VYR170" s="48"/>
      <c r="VYS170" s="48"/>
      <c r="VYT170" s="48"/>
      <c r="VYU170" s="48"/>
      <c r="VYV170" s="48"/>
      <c r="VYW170" s="48"/>
      <c r="VYX170" s="48"/>
      <c r="VYY170" s="48"/>
      <c r="VYZ170" s="48"/>
      <c r="VZA170" s="48"/>
      <c r="VZB170" s="48"/>
      <c r="VZC170" s="48"/>
      <c r="VZD170" s="48"/>
      <c r="VZE170" s="48"/>
      <c r="VZF170" s="48"/>
      <c r="VZG170" s="48"/>
      <c r="VZH170" s="48"/>
      <c r="VZI170" s="48"/>
      <c r="VZJ170" s="48"/>
      <c r="VZK170" s="48"/>
      <c r="VZL170" s="48"/>
      <c r="VZM170" s="48"/>
      <c r="VZN170" s="48"/>
      <c r="VZO170" s="48"/>
      <c r="VZP170" s="48"/>
      <c r="VZQ170" s="48"/>
      <c r="VZR170" s="48"/>
      <c r="VZS170" s="48"/>
      <c r="VZT170" s="48"/>
      <c r="VZU170" s="48"/>
      <c r="VZV170" s="48"/>
      <c r="VZW170" s="48"/>
      <c r="VZX170" s="48"/>
      <c r="VZY170" s="48"/>
      <c r="VZZ170" s="48"/>
      <c r="WAA170" s="48"/>
      <c r="WAB170" s="48"/>
      <c r="WAC170" s="48"/>
      <c r="WAD170" s="48"/>
      <c r="WAE170" s="48"/>
      <c r="WAF170" s="48"/>
      <c r="WAG170" s="48"/>
      <c r="WAH170" s="48"/>
      <c r="WAI170" s="48"/>
      <c r="WAJ170" s="48"/>
      <c r="WAK170" s="48"/>
      <c r="WAL170" s="48"/>
      <c r="WAM170" s="48"/>
      <c r="WAN170" s="48"/>
      <c r="WAO170" s="48"/>
      <c r="WAP170" s="48"/>
      <c r="WAQ170" s="48"/>
      <c r="WAR170" s="48"/>
      <c r="WAS170" s="48"/>
      <c r="WAT170" s="48"/>
      <c r="WAU170" s="48"/>
      <c r="WAV170" s="48"/>
      <c r="WAW170" s="48"/>
      <c r="WAX170" s="48"/>
      <c r="WAY170" s="48"/>
      <c r="WAZ170" s="48"/>
      <c r="WBA170" s="48"/>
      <c r="WBB170" s="48"/>
      <c r="WBC170" s="48"/>
      <c r="WBD170" s="48"/>
      <c r="WBE170" s="48"/>
      <c r="WBF170" s="48"/>
      <c r="WBG170" s="48"/>
      <c r="WBH170" s="48"/>
      <c r="WBI170" s="48"/>
      <c r="WBJ170" s="48"/>
      <c r="WBK170" s="48"/>
      <c r="WBL170" s="48"/>
      <c r="WBM170" s="48"/>
      <c r="WBN170" s="48"/>
      <c r="WBO170" s="48"/>
      <c r="WBP170" s="48"/>
      <c r="WBQ170" s="48"/>
      <c r="WBR170" s="48"/>
      <c r="WBS170" s="48"/>
      <c r="WBT170" s="48"/>
      <c r="WBU170" s="48"/>
      <c r="WBV170" s="48"/>
      <c r="WBW170" s="48"/>
      <c r="WBX170" s="48"/>
      <c r="WBY170" s="48"/>
      <c r="WBZ170" s="48"/>
      <c r="WCA170" s="48"/>
      <c r="WCB170" s="48"/>
      <c r="WCC170" s="48"/>
      <c r="WCD170" s="48"/>
      <c r="WCE170" s="48"/>
      <c r="WCF170" s="48"/>
      <c r="WCG170" s="48"/>
      <c r="WCH170" s="48"/>
      <c r="WCI170" s="48"/>
      <c r="WCJ170" s="48"/>
      <c r="WCK170" s="48"/>
      <c r="WCL170" s="48"/>
      <c r="WCM170" s="48"/>
      <c r="WCN170" s="48"/>
      <c r="WCO170" s="48"/>
      <c r="WCP170" s="48"/>
      <c r="WCQ170" s="48"/>
      <c r="WCR170" s="48"/>
      <c r="WCS170" s="48"/>
      <c r="WCT170" s="48"/>
      <c r="WCU170" s="48"/>
      <c r="WCV170" s="48"/>
      <c r="WCW170" s="48"/>
      <c r="WCX170" s="48"/>
      <c r="WCY170" s="48"/>
      <c r="WCZ170" s="48"/>
      <c r="WDA170" s="48"/>
      <c r="WDB170" s="48"/>
      <c r="WDC170" s="48"/>
      <c r="WDD170" s="48"/>
      <c r="WDE170" s="48"/>
      <c r="WDF170" s="48"/>
      <c r="WDG170" s="48"/>
      <c r="WDH170" s="48"/>
      <c r="WDI170" s="48"/>
      <c r="WDJ170" s="48"/>
      <c r="WDK170" s="48"/>
      <c r="WDL170" s="48"/>
      <c r="WDM170" s="48"/>
      <c r="WDN170" s="48"/>
      <c r="WDO170" s="48"/>
      <c r="WDP170" s="48"/>
      <c r="WDQ170" s="48"/>
      <c r="WDR170" s="48"/>
      <c r="WDS170" s="48"/>
      <c r="WDT170" s="48"/>
      <c r="WDU170" s="48"/>
      <c r="WDV170" s="48"/>
      <c r="WDW170" s="48"/>
      <c r="WDX170" s="48"/>
      <c r="WDY170" s="48"/>
      <c r="WDZ170" s="48"/>
      <c r="WEA170" s="48"/>
      <c r="WEB170" s="48"/>
      <c r="WEC170" s="48"/>
      <c r="WED170" s="48"/>
      <c r="WEE170" s="48"/>
      <c r="WEF170" s="48"/>
      <c r="WEG170" s="48"/>
      <c r="WEH170" s="48"/>
      <c r="WEI170" s="48"/>
      <c r="WEJ170" s="48"/>
      <c r="WEK170" s="48"/>
      <c r="WEL170" s="48"/>
      <c r="WEM170" s="48"/>
      <c r="WEN170" s="48"/>
      <c r="WEO170" s="48"/>
      <c r="WEP170" s="48"/>
      <c r="WEQ170" s="48"/>
      <c r="WER170" s="48"/>
      <c r="WES170" s="48"/>
      <c r="WET170" s="48"/>
      <c r="WEU170" s="48"/>
      <c r="WEV170" s="48"/>
      <c r="WEW170" s="48"/>
      <c r="WEX170" s="48"/>
      <c r="WEY170" s="48"/>
      <c r="WEZ170" s="48"/>
      <c r="WFA170" s="48"/>
      <c r="WFB170" s="48"/>
      <c r="WFC170" s="48"/>
      <c r="WFD170" s="48"/>
      <c r="WFE170" s="48"/>
      <c r="WFF170" s="48"/>
      <c r="WFG170" s="48"/>
      <c r="WFH170" s="48"/>
      <c r="WFI170" s="48"/>
      <c r="WFJ170" s="48"/>
      <c r="WFK170" s="48"/>
      <c r="WFL170" s="48"/>
      <c r="WFM170" s="48"/>
      <c r="WFN170" s="48"/>
      <c r="WFO170" s="48"/>
      <c r="WFP170" s="48"/>
      <c r="WFQ170" s="48"/>
      <c r="WFR170" s="48"/>
      <c r="WFS170" s="48"/>
      <c r="WFT170" s="48"/>
      <c r="WFU170" s="48"/>
      <c r="WFV170" s="48"/>
      <c r="WFW170" s="48"/>
      <c r="WFX170" s="48"/>
      <c r="WFY170" s="48"/>
      <c r="WFZ170" s="48"/>
      <c r="WGA170" s="48"/>
      <c r="WGB170" s="48"/>
      <c r="WGC170" s="48"/>
      <c r="WGD170" s="48"/>
      <c r="WGE170" s="48"/>
      <c r="WGF170" s="48"/>
      <c r="WGG170" s="48"/>
      <c r="WGH170" s="48"/>
      <c r="WGI170" s="48"/>
      <c r="WGJ170" s="48"/>
      <c r="WGK170" s="48"/>
      <c r="WGL170" s="48"/>
      <c r="WGM170" s="48"/>
      <c r="WGN170" s="48"/>
      <c r="WGO170" s="48"/>
      <c r="WGP170" s="48"/>
      <c r="WGQ170" s="48"/>
      <c r="WGR170" s="48"/>
      <c r="WGS170" s="48"/>
      <c r="WGT170" s="48"/>
      <c r="WGU170" s="48"/>
      <c r="WGV170" s="48"/>
      <c r="WGW170" s="48"/>
      <c r="WGX170" s="48"/>
      <c r="WGY170" s="48"/>
      <c r="WGZ170" s="48"/>
      <c r="WHA170" s="48"/>
      <c r="WHB170" s="48"/>
      <c r="WHC170" s="48"/>
      <c r="WHD170" s="48"/>
      <c r="WHE170" s="48"/>
      <c r="WHF170" s="48"/>
      <c r="WHG170" s="48"/>
      <c r="WHH170" s="48"/>
      <c r="WHI170" s="48"/>
      <c r="WHJ170" s="48"/>
      <c r="WHK170" s="48"/>
      <c r="WHL170" s="48"/>
      <c r="WHM170" s="48"/>
      <c r="WHN170" s="48"/>
      <c r="WHO170" s="48"/>
      <c r="WHP170" s="48"/>
      <c r="WHQ170" s="48"/>
      <c r="WHR170" s="48"/>
      <c r="WHS170" s="48"/>
      <c r="WHT170" s="48"/>
      <c r="WHU170" s="48"/>
      <c r="WHV170" s="48"/>
      <c r="WHW170" s="48"/>
      <c r="WHX170" s="48"/>
      <c r="WHY170" s="48"/>
      <c r="WHZ170" s="48"/>
      <c r="WIA170" s="48"/>
      <c r="WIB170" s="48"/>
      <c r="WIC170" s="48"/>
      <c r="WID170" s="48"/>
      <c r="WIE170" s="48"/>
      <c r="WIF170" s="48"/>
      <c r="WIG170" s="48"/>
      <c r="WIH170" s="48"/>
      <c r="WII170" s="48"/>
      <c r="WIJ170" s="48"/>
      <c r="WIK170" s="48"/>
      <c r="WIL170" s="48"/>
      <c r="WIM170" s="48"/>
      <c r="WIN170" s="48"/>
      <c r="WIO170" s="48"/>
      <c r="WIP170" s="48"/>
      <c r="WIQ170" s="48"/>
      <c r="WIR170" s="48"/>
      <c r="WIS170" s="48"/>
      <c r="WIT170" s="48"/>
      <c r="WIU170" s="48"/>
      <c r="WIV170" s="48"/>
      <c r="WIW170" s="48"/>
      <c r="WIX170" s="48"/>
      <c r="WIY170" s="48"/>
      <c r="WIZ170" s="48"/>
      <c r="WJA170" s="48"/>
      <c r="WJB170" s="48"/>
      <c r="WJC170" s="48"/>
      <c r="WJD170" s="48"/>
      <c r="WJE170" s="48"/>
      <c r="WJF170" s="48"/>
      <c r="WJG170" s="48"/>
      <c r="WJH170" s="48"/>
      <c r="WJI170" s="48"/>
      <c r="WJJ170" s="48"/>
      <c r="WJK170" s="48"/>
      <c r="WJL170" s="48"/>
      <c r="WJM170" s="48"/>
      <c r="WJN170" s="48"/>
      <c r="WJO170" s="48"/>
      <c r="WJP170" s="48"/>
      <c r="WJQ170" s="48"/>
      <c r="WJR170" s="48"/>
      <c r="WJS170" s="48"/>
      <c r="WJT170" s="48"/>
      <c r="WJU170" s="48"/>
      <c r="WJV170" s="48"/>
      <c r="WJW170" s="48"/>
      <c r="WJX170" s="48"/>
      <c r="WJY170" s="48"/>
      <c r="WJZ170" s="48"/>
      <c r="WKA170" s="48"/>
      <c r="WKB170" s="48"/>
      <c r="WKC170" s="48"/>
      <c r="WKD170" s="48"/>
      <c r="WKE170" s="48"/>
      <c r="WKF170" s="48"/>
      <c r="WKG170" s="48"/>
      <c r="WKH170" s="48"/>
      <c r="WKI170" s="48"/>
      <c r="WKJ170" s="48"/>
      <c r="WKK170" s="48"/>
      <c r="WKL170" s="48"/>
      <c r="WKM170" s="48"/>
      <c r="WKN170" s="48"/>
      <c r="WKO170" s="48"/>
      <c r="WKP170" s="48"/>
      <c r="WKQ170" s="48"/>
      <c r="WKR170" s="48"/>
      <c r="WKS170" s="48"/>
      <c r="WKT170" s="48"/>
      <c r="WKU170" s="48"/>
      <c r="WKV170" s="48"/>
      <c r="WKW170" s="48"/>
      <c r="WKX170" s="48"/>
      <c r="WKY170" s="48"/>
      <c r="WKZ170" s="48"/>
      <c r="WLA170" s="48"/>
      <c r="WLB170" s="48"/>
      <c r="WLC170" s="48"/>
      <c r="WLD170" s="48"/>
      <c r="WLE170" s="48"/>
      <c r="WLF170" s="48"/>
      <c r="WLG170" s="48"/>
      <c r="WLH170" s="48"/>
      <c r="WLI170" s="48"/>
      <c r="WLJ170" s="48"/>
      <c r="WLK170" s="48"/>
      <c r="WLL170" s="48"/>
      <c r="WLM170" s="48"/>
      <c r="WLN170" s="48"/>
      <c r="WLO170" s="48"/>
      <c r="WLP170" s="48"/>
      <c r="WLQ170" s="48"/>
      <c r="WLR170" s="48"/>
      <c r="WLS170" s="48"/>
      <c r="WLT170" s="48"/>
      <c r="WLU170" s="48"/>
      <c r="WLV170" s="48"/>
      <c r="WLW170" s="48"/>
      <c r="WLX170" s="48"/>
      <c r="WLY170" s="48"/>
      <c r="WLZ170" s="48"/>
      <c r="WMA170" s="48"/>
      <c r="WMB170" s="48"/>
      <c r="WMC170" s="48"/>
      <c r="WMD170" s="48"/>
      <c r="WME170" s="48"/>
      <c r="WMF170" s="48"/>
      <c r="WMG170" s="48"/>
      <c r="WMH170" s="48"/>
      <c r="WMI170" s="48"/>
      <c r="WMJ170" s="48"/>
      <c r="WMK170" s="48"/>
      <c r="WML170" s="48"/>
      <c r="WMM170" s="48"/>
      <c r="WMN170" s="48"/>
      <c r="WMO170" s="48"/>
      <c r="WMP170" s="48"/>
      <c r="WMQ170" s="48"/>
      <c r="WMR170" s="48"/>
      <c r="WMS170" s="48"/>
      <c r="WMT170" s="48"/>
      <c r="WMU170" s="48"/>
      <c r="WMV170" s="48"/>
      <c r="WMW170" s="48"/>
      <c r="WMX170" s="48"/>
      <c r="WMY170" s="48"/>
      <c r="WMZ170" s="48"/>
      <c r="WNA170" s="48"/>
      <c r="WNB170" s="48"/>
      <c r="WNC170" s="48"/>
      <c r="WND170" s="48"/>
      <c r="WNE170" s="48"/>
      <c r="WNF170" s="48"/>
      <c r="WNG170" s="48"/>
      <c r="WNH170" s="48"/>
      <c r="WNI170" s="48"/>
      <c r="WNJ170" s="48"/>
      <c r="WNK170" s="48"/>
      <c r="WNL170" s="48"/>
      <c r="WNM170" s="48"/>
      <c r="WNN170" s="48"/>
      <c r="WNO170" s="48"/>
      <c r="WNP170" s="48"/>
      <c r="WNQ170" s="48"/>
      <c r="WNR170" s="48"/>
      <c r="WNS170" s="48"/>
      <c r="WNT170" s="48"/>
      <c r="WNU170" s="48"/>
      <c r="WNV170" s="48"/>
      <c r="WNW170" s="48"/>
      <c r="WNX170" s="48"/>
      <c r="WNY170" s="48"/>
      <c r="WNZ170" s="48"/>
      <c r="WOA170" s="48"/>
      <c r="WOB170" s="48"/>
      <c r="WOC170" s="48"/>
      <c r="WOD170" s="48"/>
      <c r="WOE170" s="48"/>
      <c r="WOF170" s="48"/>
      <c r="WOG170" s="48"/>
      <c r="WOH170" s="48"/>
      <c r="WOI170" s="48"/>
      <c r="WOJ170" s="48"/>
      <c r="WOK170" s="48"/>
      <c r="WOL170" s="48"/>
      <c r="WOM170" s="48"/>
      <c r="WON170" s="48"/>
      <c r="WOO170" s="48"/>
      <c r="WOP170" s="48"/>
      <c r="WOQ170" s="48"/>
      <c r="WOR170" s="48"/>
      <c r="WOS170" s="48"/>
      <c r="WOT170" s="48"/>
      <c r="WOU170" s="48"/>
      <c r="WOV170" s="48"/>
      <c r="WOW170" s="48"/>
      <c r="WOX170" s="48"/>
      <c r="WOY170" s="48"/>
      <c r="WOZ170" s="48"/>
      <c r="WPA170" s="48"/>
      <c r="WPB170" s="48"/>
      <c r="WPC170" s="48"/>
      <c r="WPD170" s="48"/>
      <c r="WPE170" s="48"/>
      <c r="WPF170" s="48"/>
      <c r="WPG170" s="48"/>
      <c r="WPH170" s="48"/>
      <c r="WPI170" s="48"/>
      <c r="WPJ170" s="48"/>
      <c r="WPK170" s="48"/>
      <c r="WPL170" s="48"/>
      <c r="WPM170" s="48"/>
      <c r="WPN170" s="48"/>
      <c r="WPO170" s="48"/>
      <c r="WPP170" s="48"/>
      <c r="WPQ170" s="48"/>
      <c r="WPR170" s="48"/>
      <c r="WPS170" s="48"/>
      <c r="WPT170" s="48"/>
      <c r="WPU170" s="48"/>
      <c r="WPV170" s="48"/>
      <c r="WPW170" s="48"/>
      <c r="WPX170" s="48"/>
      <c r="WPY170" s="48"/>
      <c r="WPZ170" s="48"/>
      <c r="WQA170" s="48"/>
      <c r="WQB170" s="48"/>
      <c r="WQC170" s="48"/>
      <c r="WQD170" s="48"/>
      <c r="WQE170" s="48"/>
      <c r="WQF170" s="48"/>
      <c r="WQG170" s="48"/>
      <c r="WQH170" s="48"/>
      <c r="WQI170" s="48"/>
      <c r="WQJ170" s="48"/>
      <c r="WQK170" s="48"/>
      <c r="WQL170" s="48"/>
      <c r="WQM170" s="48"/>
      <c r="WQN170" s="48"/>
      <c r="WQO170" s="48"/>
      <c r="WQP170" s="48"/>
      <c r="WQQ170" s="48"/>
      <c r="WQR170" s="48"/>
      <c r="WQS170" s="48"/>
      <c r="WQT170" s="48"/>
      <c r="WQU170" s="48"/>
      <c r="WQV170" s="48"/>
      <c r="WQW170" s="48"/>
      <c r="WQX170" s="48"/>
      <c r="WQY170" s="48"/>
      <c r="WQZ170" s="48"/>
      <c r="WRA170" s="48"/>
      <c r="WRB170" s="48"/>
      <c r="WRC170" s="48"/>
      <c r="WRD170" s="48"/>
      <c r="WRE170" s="48"/>
      <c r="WRF170" s="48"/>
      <c r="WRG170" s="48"/>
      <c r="WRH170" s="48"/>
      <c r="WRI170" s="48"/>
      <c r="WRJ170" s="48"/>
      <c r="WRK170" s="48"/>
      <c r="WRL170" s="48"/>
      <c r="WRM170" s="48"/>
      <c r="WRN170" s="48"/>
      <c r="WRO170" s="48"/>
      <c r="WRP170" s="48"/>
      <c r="WRQ170" s="48"/>
      <c r="WRR170" s="48"/>
      <c r="WRS170" s="48"/>
      <c r="WRT170" s="48"/>
      <c r="WRU170" s="48"/>
      <c r="WRV170" s="48"/>
      <c r="WRW170" s="48"/>
      <c r="WRX170" s="48"/>
      <c r="WRY170" s="48"/>
      <c r="WRZ170" s="48"/>
      <c r="WSA170" s="48"/>
      <c r="WSB170" s="48"/>
      <c r="WSC170" s="48"/>
      <c r="WSD170" s="48"/>
      <c r="WSE170" s="48"/>
      <c r="WSF170" s="48"/>
      <c r="WSG170" s="48"/>
      <c r="WSH170" s="48"/>
      <c r="WSI170" s="48"/>
      <c r="WSJ170" s="48"/>
      <c r="WSK170" s="48"/>
      <c r="WSL170" s="48"/>
      <c r="WSM170" s="48"/>
      <c r="WSN170" s="48"/>
      <c r="WSO170" s="48"/>
      <c r="WSP170" s="48"/>
      <c r="WSQ170" s="48"/>
      <c r="WSR170" s="48"/>
      <c r="WSS170" s="48"/>
      <c r="WST170" s="48"/>
      <c r="WSU170" s="48"/>
      <c r="WSV170" s="48"/>
      <c r="WSW170" s="48"/>
      <c r="WSX170" s="48"/>
      <c r="WSY170" s="48"/>
      <c r="WSZ170" s="48"/>
      <c r="WTA170" s="48"/>
      <c r="WTB170" s="48"/>
      <c r="WTC170" s="48"/>
      <c r="WTD170" s="48"/>
      <c r="WTE170" s="48"/>
      <c r="WTF170" s="48"/>
      <c r="WTG170" s="48"/>
      <c r="WTH170" s="48"/>
      <c r="WTI170" s="48"/>
      <c r="WTJ170" s="48"/>
      <c r="WTK170" s="48"/>
      <c r="WTL170" s="48"/>
      <c r="WTM170" s="48"/>
      <c r="WTN170" s="48"/>
      <c r="WTO170" s="48"/>
      <c r="WTP170" s="48"/>
      <c r="WTQ170" s="48"/>
      <c r="WTR170" s="48"/>
      <c r="WTS170" s="48"/>
      <c r="WTT170" s="48"/>
      <c r="WTU170" s="48"/>
      <c r="WTV170" s="48"/>
      <c r="WTW170" s="48"/>
      <c r="WTX170" s="48"/>
      <c r="WTY170" s="48"/>
      <c r="WTZ170" s="48"/>
      <c r="WUA170" s="48"/>
      <c r="WUB170" s="48"/>
      <c r="WUC170" s="48"/>
      <c r="WUD170" s="48"/>
      <c r="WUE170" s="48"/>
      <c r="WUF170" s="48"/>
      <c r="WUG170" s="48"/>
      <c r="WUH170" s="48"/>
      <c r="WUI170" s="48"/>
      <c r="WUJ170" s="48"/>
      <c r="WUK170" s="48"/>
      <c r="WUL170" s="48"/>
      <c r="WUM170" s="48"/>
      <c r="WUN170" s="48"/>
      <c r="WUO170" s="48"/>
      <c r="WUP170" s="48"/>
      <c r="WUQ170" s="48"/>
      <c r="WUR170" s="48"/>
      <c r="WUS170" s="48"/>
      <c r="WUT170" s="48"/>
      <c r="WUU170" s="48"/>
      <c r="WUV170" s="48"/>
      <c r="WUW170" s="48"/>
      <c r="WUX170" s="48"/>
      <c r="WUY170" s="48"/>
      <c r="WUZ170" s="48"/>
      <c r="WVA170" s="48"/>
      <c r="WVB170" s="48"/>
      <c r="WVC170" s="48"/>
      <c r="WVD170" s="48"/>
      <c r="WVE170" s="48"/>
      <c r="WVF170" s="48"/>
      <c r="WVG170" s="48"/>
      <c r="WVH170" s="48"/>
      <c r="WVI170" s="48"/>
      <c r="WVJ170" s="48"/>
      <c r="WVK170" s="48"/>
      <c r="WVL170" s="48"/>
      <c r="WVM170" s="48"/>
      <c r="WVN170" s="48"/>
      <c r="WVO170" s="48"/>
      <c r="WVP170" s="48"/>
      <c r="WVQ170" s="48"/>
      <c r="WVR170" s="48"/>
      <c r="WVS170" s="48"/>
      <c r="WVT170" s="48"/>
      <c r="WVU170" s="48"/>
      <c r="WVV170" s="48"/>
      <c r="WVW170" s="48"/>
      <c r="WVX170" s="48"/>
      <c r="WVY170" s="48"/>
      <c r="WVZ170" s="48"/>
      <c r="WWA170" s="48"/>
      <c r="WWB170" s="48"/>
      <c r="WWC170" s="48"/>
      <c r="WWD170" s="48"/>
      <c r="WWE170" s="48"/>
      <c r="WWF170" s="48"/>
      <c r="WWG170" s="48"/>
      <c r="WWH170" s="48"/>
      <c r="WWI170" s="48"/>
      <c r="WWJ170" s="48"/>
      <c r="WWK170" s="48"/>
      <c r="WWL170" s="48"/>
      <c r="WWM170" s="48"/>
      <c r="WWN170" s="48"/>
      <c r="WWO170" s="48"/>
      <c r="WWP170" s="48"/>
      <c r="WWQ170" s="48"/>
      <c r="WWR170" s="48"/>
      <c r="WWS170" s="48"/>
      <c r="WWT170" s="48"/>
      <c r="WWU170" s="48"/>
      <c r="WWV170" s="48"/>
      <c r="WWW170" s="48"/>
      <c r="WWX170" s="48"/>
      <c r="WWY170" s="48"/>
      <c r="WWZ170" s="48"/>
      <c r="WXA170" s="48"/>
      <c r="WXB170" s="48"/>
      <c r="WXC170" s="48"/>
      <c r="WXD170" s="48"/>
      <c r="WXE170" s="48"/>
      <c r="WXF170" s="48"/>
      <c r="WXG170" s="48"/>
      <c r="WXH170" s="48"/>
      <c r="WXI170" s="48"/>
      <c r="WXJ170" s="48"/>
      <c r="WXK170" s="48"/>
      <c r="WXL170" s="48"/>
      <c r="WXM170" s="48"/>
      <c r="WXN170" s="48"/>
      <c r="WXO170" s="48"/>
      <c r="WXP170" s="48"/>
      <c r="WXQ170" s="48"/>
      <c r="WXR170" s="48"/>
      <c r="WXS170" s="48"/>
      <c r="WXT170" s="48"/>
      <c r="WXU170" s="48"/>
      <c r="WXV170" s="48"/>
      <c r="WXW170" s="48"/>
      <c r="WXX170" s="48"/>
      <c r="WXY170" s="48"/>
      <c r="WXZ170" s="48"/>
      <c r="WYA170" s="48"/>
      <c r="WYB170" s="48"/>
      <c r="WYC170" s="48"/>
      <c r="WYD170" s="48"/>
      <c r="WYE170" s="48"/>
      <c r="WYF170" s="48"/>
      <c r="WYG170" s="48"/>
      <c r="WYH170" s="48"/>
      <c r="WYI170" s="48"/>
      <c r="WYJ170" s="48"/>
      <c r="WYK170" s="48"/>
      <c r="WYL170" s="48"/>
      <c r="WYM170" s="48"/>
      <c r="WYN170" s="48"/>
      <c r="WYO170" s="48"/>
      <c r="WYP170" s="48"/>
      <c r="WYQ170" s="48"/>
      <c r="WYR170" s="48"/>
      <c r="WYS170" s="48"/>
      <c r="WYT170" s="48"/>
      <c r="WYU170" s="48"/>
      <c r="WYV170" s="48"/>
      <c r="WYW170" s="48"/>
      <c r="WYX170" s="48"/>
      <c r="WYY170" s="48"/>
      <c r="WYZ170" s="48"/>
      <c r="WZA170" s="48"/>
      <c r="WZB170" s="48"/>
      <c r="WZC170" s="48"/>
      <c r="WZD170" s="48"/>
      <c r="WZE170" s="48"/>
      <c r="WZF170" s="48"/>
      <c r="WZG170" s="48"/>
      <c r="WZH170" s="48"/>
      <c r="WZI170" s="48"/>
      <c r="WZJ170" s="48"/>
      <c r="WZK170" s="48"/>
      <c r="WZL170" s="48"/>
      <c r="WZM170" s="48"/>
      <c r="WZN170" s="48"/>
      <c r="WZO170" s="48"/>
      <c r="WZP170" s="48"/>
      <c r="WZQ170" s="48"/>
      <c r="WZR170" s="48"/>
      <c r="WZS170" s="48"/>
      <c r="WZT170" s="48"/>
      <c r="WZU170" s="48"/>
      <c r="WZV170" s="48"/>
      <c r="WZW170" s="48"/>
      <c r="WZX170" s="48"/>
      <c r="WZY170" s="48"/>
      <c r="WZZ170" s="48"/>
      <c r="XAA170" s="48"/>
      <c r="XAB170" s="48"/>
      <c r="XAC170" s="48"/>
      <c r="XAD170" s="48"/>
      <c r="XAE170" s="48"/>
      <c r="XAF170" s="48"/>
      <c r="XAG170" s="48"/>
      <c r="XAH170" s="48"/>
      <c r="XAI170" s="48"/>
      <c r="XAJ170" s="48"/>
      <c r="XAK170" s="48"/>
      <c r="XAL170" s="48"/>
      <c r="XAM170" s="48"/>
      <c r="XAN170" s="48"/>
      <c r="XAO170" s="48"/>
      <c r="XAP170" s="48"/>
      <c r="XAQ170" s="48"/>
      <c r="XAR170" s="48"/>
      <c r="XAS170" s="48"/>
      <c r="XAT170" s="48"/>
      <c r="XAU170" s="48"/>
      <c r="XAV170" s="48"/>
      <c r="XAW170" s="48"/>
      <c r="XAX170" s="48"/>
      <c r="XAY170" s="48"/>
      <c r="XAZ170" s="48"/>
      <c r="XBA170" s="48"/>
      <c r="XBB170" s="48"/>
      <c r="XBC170" s="48"/>
      <c r="XBD170" s="48"/>
      <c r="XBE170" s="48"/>
      <c r="XBF170" s="48"/>
      <c r="XBG170" s="48"/>
      <c r="XBH170" s="48"/>
      <c r="XBI170" s="48"/>
      <c r="XBJ170" s="48"/>
      <c r="XBK170" s="48"/>
      <c r="XBL170" s="48"/>
      <c r="XBM170" s="48"/>
      <c r="XBN170" s="48"/>
      <c r="XBO170" s="48"/>
      <c r="XBP170" s="48"/>
      <c r="XBQ170" s="48"/>
      <c r="XBR170" s="48"/>
      <c r="XBS170" s="48"/>
      <c r="XBT170" s="48"/>
      <c r="XBU170" s="48"/>
      <c r="XBV170" s="48"/>
      <c r="XBW170" s="48"/>
      <c r="XBX170" s="48"/>
      <c r="XBY170" s="48"/>
      <c r="XBZ170" s="48"/>
      <c r="XCA170" s="48"/>
      <c r="XCB170" s="48"/>
      <c r="XCC170" s="48"/>
      <c r="XCD170" s="48"/>
      <c r="XCE170" s="48"/>
      <c r="XCF170" s="48"/>
      <c r="XCG170" s="48"/>
      <c r="XCH170" s="48"/>
      <c r="XCI170" s="48"/>
      <c r="XCJ170" s="48"/>
      <c r="XCK170" s="48"/>
      <c r="XCL170" s="48"/>
      <c r="XCM170" s="48"/>
      <c r="XCN170" s="48"/>
      <c r="XCO170" s="48"/>
      <c r="XCP170" s="48"/>
      <c r="XCQ170" s="48"/>
      <c r="XCR170" s="48"/>
      <c r="XCS170" s="48"/>
      <c r="XCT170" s="48"/>
      <c r="XCU170" s="48"/>
      <c r="XCV170" s="48"/>
      <c r="XCW170" s="48"/>
      <c r="XCX170" s="48"/>
      <c r="XCY170" s="48"/>
      <c r="XCZ170" s="48"/>
      <c r="XDA170" s="48"/>
      <c r="XDB170" s="48"/>
      <c r="XDC170" s="48"/>
      <c r="XDD170" s="48"/>
      <c r="XDE170" s="48"/>
      <c r="XDF170" s="48"/>
      <c r="XDG170" s="48"/>
      <c r="XDH170" s="48"/>
      <c r="XDI170" s="48"/>
      <c r="XDJ170" s="48"/>
      <c r="XDK170" s="48"/>
      <c r="XDL170" s="48"/>
      <c r="XDM170" s="48"/>
      <c r="XDN170" s="48"/>
      <c r="XDO170" s="48"/>
      <c r="XDP170" s="48"/>
      <c r="XDQ170" s="48"/>
      <c r="XDR170" s="48"/>
      <c r="XDS170" s="48"/>
      <c r="XDT170" s="48"/>
      <c r="XDU170" s="48"/>
      <c r="XDV170" s="48"/>
      <c r="XDW170" s="48"/>
      <c r="XDX170" s="48"/>
      <c r="XDY170" s="48"/>
      <c r="XDZ170" s="48"/>
      <c r="XEA170" s="48"/>
      <c r="XEB170" s="48"/>
      <c r="XEC170" s="48"/>
      <c r="XED170" s="48"/>
      <c r="XEE170" s="48"/>
      <c r="XEF170" s="48"/>
      <c r="XEG170" s="48"/>
      <c r="XEH170" s="48"/>
      <c r="XEI170" s="48"/>
      <c r="XEJ170" s="48"/>
      <c r="XEK170" s="48"/>
      <c r="XEL170" s="48"/>
      <c r="XEM170" s="48"/>
      <c r="XEN170" s="48"/>
      <c r="XEO170" s="48"/>
      <c r="XEP170" s="48"/>
      <c r="XEQ170" s="48"/>
      <c r="XER170" s="48"/>
      <c r="XES170" s="48"/>
      <c r="XET170" s="48"/>
      <c r="XEU170" s="48"/>
      <c r="XEV170" s="48"/>
      <c r="XEW170" s="48"/>
      <c r="XEX170" s="48"/>
      <c r="XEY170" s="48"/>
      <c r="XEZ170" s="48"/>
      <c r="XFA170" s="48"/>
      <c r="XFB170" s="48"/>
      <c r="XFC170" s="48"/>
      <c r="XFD170" s="48"/>
    </row>
    <row r="171" spans="1:16384" x14ac:dyDescent="0.25">
      <c r="A171" s="10" t="s">
        <v>432</v>
      </c>
      <c r="B171" s="10"/>
      <c r="C171" s="6" t="s">
        <v>433</v>
      </c>
      <c r="D171" s="12"/>
      <c r="E171" s="12">
        <v>4</v>
      </c>
      <c r="F171" s="13">
        <v>125000</v>
      </c>
      <c r="G171" s="42">
        <f>L171+Q171+V171+AA171+AF171</f>
        <v>125000</v>
      </c>
      <c r="H171" s="13"/>
      <c r="I171" s="6"/>
      <c r="J171" s="150">
        <v>1</v>
      </c>
      <c r="K171" s="151">
        <v>15000</v>
      </c>
      <c r="L171" s="156">
        <f>K171</f>
        <v>15000</v>
      </c>
      <c r="M171" s="6"/>
      <c r="N171" s="12"/>
      <c r="O171" s="12">
        <v>1</v>
      </c>
      <c r="P171" s="13">
        <v>25000</v>
      </c>
      <c r="Q171" s="13">
        <f>P171</f>
        <v>25000</v>
      </c>
      <c r="R171" s="12"/>
      <c r="S171" s="6"/>
      <c r="T171" s="6">
        <v>1</v>
      </c>
      <c r="U171" s="151">
        <v>25000</v>
      </c>
      <c r="V171" s="176">
        <f>U171</f>
        <v>25000</v>
      </c>
      <c r="W171" s="6"/>
      <c r="X171" s="12"/>
      <c r="Y171" s="12">
        <v>1</v>
      </c>
      <c r="Z171" s="13">
        <v>25000</v>
      </c>
      <c r="AA171" s="157">
        <f t="shared" ref="AA171:AA180" si="26">Z171</f>
        <v>25000</v>
      </c>
      <c r="AB171" s="12"/>
      <c r="AC171" s="6"/>
      <c r="AD171" s="150">
        <v>1</v>
      </c>
      <c r="AE171" s="151">
        <v>35000</v>
      </c>
      <c r="AF171" s="156">
        <f>AE171</f>
        <v>35000</v>
      </c>
      <c r="AG171" s="6"/>
    </row>
    <row r="172" spans="1:16384" ht="38.25" x14ac:dyDescent="0.25">
      <c r="A172" s="10" t="s">
        <v>495</v>
      </c>
      <c r="B172" s="10"/>
      <c r="C172" s="6"/>
      <c r="D172" s="12"/>
      <c r="E172" s="12"/>
      <c r="F172" s="13"/>
      <c r="G172" s="42">
        <f>L172+Q172+V172+AA172+AF172</f>
        <v>66000</v>
      </c>
      <c r="H172" s="13"/>
      <c r="I172" s="6"/>
      <c r="J172" s="150">
        <v>1</v>
      </c>
      <c r="K172" s="151">
        <v>10000</v>
      </c>
      <c r="L172" s="151">
        <f>K172</f>
        <v>10000</v>
      </c>
      <c r="M172" s="6"/>
      <c r="N172" s="12"/>
      <c r="O172" s="12">
        <v>1</v>
      </c>
      <c r="P172" s="13">
        <v>10000</v>
      </c>
      <c r="Q172" s="13">
        <f>P172</f>
        <v>10000</v>
      </c>
      <c r="R172" s="12"/>
      <c r="S172" s="6"/>
      <c r="T172" s="6">
        <v>1</v>
      </c>
      <c r="U172" s="151">
        <v>10000</v>
      </c>
      <c r="V172" s="176">
        <f>U172</f>
        <v>10000</v>
      </c>
      <c r="W172" s="6"/>
      <c r="X172" s="12"/>
      <c r="Y172" s="12">
        <v>1</v>
      </c>
      <c r="Z172" s="13">
        <v>10000</v>
      </c>
      <c r="AA172" s="157">
        <f t="shared" si="26"/>
        <v>10000</v>
      </c>
      <c r="AB172" s="12"/>
      <c r="AC172" s="6"/>
      <c r="AD172" s="6">
        <v>1</v>
      </c>
      <c r="AE172" s="151">
        <v>26000</v>
      </c>
      <c r="AF172" s="156">
        <f>AE172</f>
        <v>26000</v>
      </c>
      <c r="AG172" s="6"/>
    </row>
    <row r="173" spans="1:16384" ht="25.5" x14ac:dyDescent="0.25">
      <c r="A173" s="10" t="s">
        <v>496</v>
      </c>
      <c r="B173" s="10"/>
      <c r="C173" s="6"/>
      <c r="D173" s="12"/>
      <c r="E173" s="12"/>
      <c r="F173" s="13"/>
      <c r="G173" s="42">
        <f>15000</f>
        <v>15000</v>
      </c>
      <c r="H173" s="13"/>
      <c r="I173" s="6"/>
      <c r="J173" s="150"/>
      <c r="K173" s="151"/>
      <c r="L173" s="151"/>
      <c r="M173" s="6"/>
      <c r="N173" s="12"/>
      <c r="O173" s="12"/>
      <c r="P173" s="13"/>
      <c r="Q173" s="13"/>
      <c r="R173" s="12"/>
      <c r="S173" s="6"/>
      <c r="T173" s="6"/>
      <c r="U173" s="151"/>
      <c r="V173" s="176"/>
      <c r="W173" s="6"/>
      <c r="X173" s="12"/>
      <c r="Y173" s="12"/>
      <c r="Z173" s="13"/>
      <c r="AA173" s="157"/>
      <c r="AB173" s="12"/>
      <c r="AC173" s="6"/>
      <c r="AD173" s="6"/>
      <c r="AE173" s="151"/>
      <c r="AF173" s="156"/>
      <c r="AG173" s="6"/>
    </row>
    <row r="174" spans="1:16384" x14ac:dyDescent="0.25">
      <c r="A174" s="10" t="s">
        <v>494</v>
      </c>
      <c r="B174" s="10"/>
      <c r="C174" s="6"/>
      <c r="D174" s="12"/>
      <c r="E174" s="12">
        <v>1</v>
      </c>
      <c r="F174" s="13"/>
      <c r="G174" s="42">
        <v>10000</v>
      </c>
      <c r="H174" s="13"/>
      <c r="I174" s="6"/>
      <c r="J174" s="150"/>
      <c r="K174" s="151">
        <v>2000</v>
      </c>
      <c r="L174" s="151">
        <f>K174</f>
        <v>2000</v>
      </c>
      <c r="M174" s="6"/>
      <c r="N174" s="12"/>
      <c r="O174" s="12"/>
      <c r="P174" s="13">
        <v>2000</v>
      </c>
      <c r="Q174" s="13">
        <f>P174</f>
        <v>2000</v>
      </c>
      <c r="R174" s="12"/>
      <c r="S174" s="6"/>
      <c r="T174" s="6"/>
      <c r="U174" s="151">
        <v>2000</v>
      </c>
      <c r="V174" s="176">
        <f>U174</f>
        <v>2000</v>
      </c>
      <c r="W174" s="6"/>
      <c r="X174" s="12"/>
      <c r="Y174" s="12"/>
      <c r="Z174" s="13">
        <v>2000</v>
      </c>
      <c r="AA174" s="157">
        <f t="shared" si="26"/>
        <v>2000</v>
      </c>
      <c r="AB174" s="12"/>
      <c r="AC174" s="6"/>
      <c r="AD174" s="6"/>
      <c r="AE174" s="151">
        <v>2000</v>
      </c>
      <c r="AF174" s="156">
        <f>AE174</f>
        <v>2000</v>
      </c>
      <c r="AG174" s="6"/>
    </row>
    <row r="175" spans="1:16384" x14ac:dyDescent="0.25">
      <c r="A175" s="10" t="s">
        <v>169</v>
      </c>
      <c r="B175" s="10"/>
      <c r="C175" s="6" t="s">
        <v>427</v>
      </c>
      <c r="D175" s="12"/>
      <c r="E175" s="12">
        <v>1</v>
      </c>
      <c r="F175" s="13">
        <v>50000</v>
      </c>
      <c r="G175" s="42">
        <f>L175+Q175+V175+AA175+AF175</f>
        <v>50000</v>
      </c>
      <c r="H175" s="13"/>
      <c r="I175" s="6"/>
      <c r="J175" s="150">
        <v>1</v>
      </c>
      <c r="K175" s="151">
        <v>10000</v>
      </c>
      <c r="L175" s="156">
        <f t="shared" ref="L175:L180" si="27">K175</f>
        <v>10000</v>
      </c>
      <c r="M175" s="6"/>
      <c r="N175" s="12"/>
      <c r="O175" s="12">
        <v>1</v>
      </c>
      <c r="P175" s="13">
        <v>10000</v>
      </c>
      <c r="Q175" s="13">
        <f>P175</f>
        <v>10000</v>
      </c>
      <c r="R175" s="12"/>
      <c r="S175" s="6"/>
      <c r="T175" s="150">
        <v>1</v>
      </c>
      <c r="U175" s="151">
        <v>10000</v>
      </c>
      <c r="V175" s="156">
        <f t="shared" ref="V175:V180" si="28">U175</f>
        <v>10000</v>
      </c>
      <c r="W175" s="6"/>
      <c r="X175" s="12"/>
      <c r="Y175" s="12">
        <v>1</v>
      </c>
      <c r="Z175" s="13">
        <v>10000</v>
      </c>
      <c r="AA175" s="157">
        <f t="shared" si="26"/>
        <v>10000</v>
      </c>
      <c r="AB175" s="12"/>
      <c r="AC175" s="6"/>
      <c r="AD175" s="150">
        <v>1</v>
      </c>
      <c r="AE175" s="151">
        <v>10000</v>
      </c>
      <c r="AF175" s="156">
        <f>AE175</f>
        <v>10000</v>
      </c>
      <c r="AG175" s="6"/>
    </row>
    <row r="176" spans="1:16384" x14ac:dyDescent="0.25">
      <c r="A176" s="10" t="s">
        <v>259</v>
      </c>
      <c r="B176" s="10"/>
      <c r="C176" s="6" t="s">
        <v>428</v>
      </c>
      <c r="D176" s="12"/>
      <c r="E176" s="12">
        <v>1</v>
      </c>
      <c r="F176" s="13">
        <v>40000</v>
      </c>
      <c r="G176" s="42">
        <v>40000</v>
      </c>
      <c r="H176" s="13"/>
      <c r="I176" s="6"/>
      <c r="J176" s="150">
        <v>1</v>
      </c>
      <c r="K176" s="151">
        <v>8000</v>
      </c>
      <c r="L176" s="156">
        <f t="shared" si="27"/>
        <v>8000</v>
      </c>
      <c r="M176" s="6"/>
      <c r="N176" s="12"/>
      <c r="O176" s="12">
        <v>1</v>
      </c>
      <c r="P176" s="13">
        <v>8000</v>
      </c>
      <c r="Q176" s="13">
        <f>P176</f>
        <v>8000</v>
      </c>
      <c r="R176" s="12"/>
      <c r="S176" s="6"/>
      <c r="T176" s="150">
        <v>1</v>
      </c>
      <c r="U176" s="151">
        <v>8000</v>
      </c>
      <c r="V176" s="156">
        <f t="shared" si="28"/>
        <v>8000</v>
      </c>
      <c r="W176" s="6"/>
      <c r="X176" s="12"/>
      <c r="Y176" s="12">
        <v>1</v>
      </c>
      <c r="Z176" s="13">
        <v>8000</v>
      </c>
      <c r="AA176" s="157">
        <f t="shared" si="26"/>
        <v>8000</v>
      </c>
      <c r="AB176" s="12"/>
      <c r="AC176" s="6"/>
      <c r="AD176" s="6"/>
      <c r="AE176" s="6"/>
      <c r="AF176" s="34"/>
      <c r="AG176" s="6"/>
    </row>
    <row r="177" spans="1:35" x14ac:dyDescent="0.25">
      <c r="A177" s="10" t="s">
        <v>168</v>
      </c>
      <c r="B177" s="10"/>
      <c r="C177" s="6" t="s">
        <v>429</v>
      </c>
      <c r="D177" s="12"/>
      <c r="E177" s="12">
        <v>1</v>
      </c>
      <c r="F177" s="13">
        <v>65000</v>
      </c>
      <c r="G177" s="42">
        <v>65000</v>
      </c>
      <c r="H177" s="13"/>
      <c r="I177" s="6"/>
      <c r="J177" s="6">
        <v>1</v>
      </c>
      <c r="K177" s="151">
        <v>35000</v>
      </c>
      <c r="L177" s="156">
        <f t="shared" si="27"/>
        <v>35000</v>
      </c>
      <c r="M177" s="6"/>
      <c r="N177" s="12"/>
      <c r="O177" s="12"/>
      <c r="P177" s="12"/>
      <c r="Q177" s="33"/>
      <c r="R177" s="12"/>
      <c r="S177" s="6"/>
      <c r="T177" s="6">
        <v>1</v>
      </c>
      <c r="U177" s="151">
        <v>15000</v>
      </c>
      <c r="V177" s="156">
        <f t="shared" si="28"/>
        <v>15000</v>
      </c>
      <c r="W177" s="6"/>
      <c r="X177" s="12"/>
      <c r="Y177" s="12">
        <v>1</v>
      </c>
      <c r="Z177" s="13">
        <v>15000</v>
      </c>
      <c r="AA177" s="157">
        <f t="shared" si="26"/>
        <v>15000</v>
      </c>
      <c r="AB177" s="12"/>
      <c r="AC177" s="6"/>
      <c r="AD177" s="6"/>
      <c r="AE177" s="6"/>
      <c r="AF177" s="34"/>
      <c r="AG177" s="6"/>
    </row>
    <row r="178" spans="1:35" x14ac:dyDescent="0.25">
      <c r="A178" s="10" t="s">
        <v>169</v>
      </c>
      <c r="B178" s="10"/>
      <c r="C178" s="6" t="s">
        <v>497</v>
      </c>
      <c r="D178" s="12"/>
      <c r="E178" s="12">
        <v>1</v>
      </c>
      <c r="F178" s="13">
        <v>254796</v>
      </c>
      <c r="G178" s="42">
        <f>L178+Q178+V178+AA178+AF178</f>
        <v>255000</v>
      </c>
      <c r="H178" s="13"/>
      <c r="I178" s="6"/>
      <c r="J178" s="6">
        <v>1</v>
      </c>
      <c r="K178" s="151">
        <v>51000</v>
      </c>
      <c r="L178" s="156">
        <f t="shared" si="27"/>
        <v>51000</v>
      </c>
      <c r="M178" s="6"/>
      <c r="N178" s="12"/>
      <c r="O178" s="12">
        <v>1</v>
      </c>
      <c r="P178" s="13">
        <v>51000</v>
      </c>
      <c r="Q178" s="157">
        <f>P178</f>
        <v>51000</v>
      </c>
      <c r="R178" s="12"/>
      <c r="S178" s="6"/>
      <c r="T178" s="6">
        <v>1</v>
      </c>
      <c r="U178" s="151">
        <v>51000</v>
      </c>
      <c r="V178" s="156">
        <f t="shared" si="28"/>
        <v>51000</v>
      </c>
      <c r="W178" s="6"/>
      <c r="X178" s="12"/>
      <c r="Y178" s="12">
        <v>1</v>
      </c>
      <c r="Z178" s="13">
        <v>51000</v>
      </c>
      <c r="AA178" s="157">
        <f t="shared" si="26"/>
        <v>51000</v>
      </c>
      <c r="AB178" s="12"/>
      <c r="AC178" s="6"/>
      <c r="AD178" s="6">
        <v>1</v>
      </c>
      <c r="AE178" s="151">
        <v>51000</v>
      </c>
      <c r="AF178" s="156">
        <f>AE178</f>
        <v>51000</v>
      </c>
      <c r="AG178" s="6"/>
    </row>
    <row r="179" spans="1:35" x14ac:dyDescent="0.25">
      <c r="A179" s="10" t="s">
        <v>169</v>
      </c>
      <c r="B179" s="10"/>
      <c r="C179" s="6" t="s">
        <v>430</v>
      </c>
      <c r="D179" s="12"/>
      <c r="E179" s="12">
        <v>1</v>
      </c>
      <c r="F179" s="13">
        <v>140571</v>
      </c>
      <c r="G179" s="42">
        <f>L179+Q179+V179+AA179+AF179</f>
        <v>141000</v>
      </c>
      <c r="H179" s="13"/>
      <c r="I179" s="6"/>
      <c r="J179" s="6">
        <v>1</v>
      </c>
      <c r="K179" s="151">
        <v>28200</v>
      </c>
      <c r="L179" s="156">
        <f t="shared" si="27"/>
        <v>28200</v>
      </c>
      <c r="M179" s="6"/>
      <c r="N179" s="12"/>
      <c r="O179" s="12">
        <v>1</v>
      </c>
      <c r="P179" s="13">
        <v>28200</v>
      </c>
      <c r="Q179" s="157">
        <f>P179</f>
        <v>28200</v>
      </c>
      <c r="R179" s="12"/>
      <c r="S179" s="6"/>
      <c r="T179" s="6">
        <v>1</v>
      </c>
      <c r="U179" s="151">
        <v>28200</v>
      </c>
      <c r="V179" s="156">
        <f t="shared" si="28"/>
        <v>28200</v>
      </c>
      <c r="W179" s="6"/>
      <c r="X179" s="12"/>
      <c r="Y179" s="12">
        <v>1</v>
      </c>
      <c r="Z179" s="13">
        <v>28200</v>
      </c>
      <c r="AA179" s="157">
        <f t="shared" si="26"/>
        <v>28200</v>
      </c>
      <c r="AB179" s="12"/>
      <c r="AC179" s="6"/>
      <c r="AD179" s="6">
        <v>1</v>
      </c>
      <c r="AE179" s="151">
        <v>28200</v>
      </c>
      <c r="AF179" s="156">
        <f>AE179</f>
        <v>28200</v>
      </c>
      <c r="AG179" s="6"/>
    </row>
    <row r="180" spans="1:35" x14ac:dyDescent="0.25">
      <c r="A180" s="10" t="s">
        <v>169</v>
      </c>
      <c r="B180" s="10"/>
      <c r="C180" s="6" t="s">
        <v>431</v>
      </c>
      <c r="D180" s="12"/>
      <c r="E180" s="12">
        <v>1</v>
      </c>
      <c r="F180" s="13">
        <v>225100</v>
      </c>
      <c r="G180" s="42">
        <f>L180+Q180+V180+AA180+AF180</f>
        <v>225100</v>
      </c>
      <c r="H180" s="13"/>
      <c r="I180" s="6"/>
      <c r="J180" s="6">
        <v>1</v>
      </c>
      <c r="K180" s="151">
        <v>45020</v>
      </c>
      <c r="L180" s="156">
        <f t="shared" si="27"/>
        <v>45020</v>
      </c>
      <c r="M180" s="6"/>
      <c r="N180" s="12"/>
      <c r="O180" s="12">
        <v>1</v>
      </c>
      <c r="P180" s="13">
        <v>45020</v>
      </c>
      <c r="Q180" s="157">
        <f>P180</f>
        <v>45020</v>
      </c>
      <c r="R180" s="12"/>
      <c r="S180" s="6"/>
      <c r="T180" s="6">
        <v>1</v>
      </c>
      <c r="U180" s="151">
        <v>45020</v>
      </c>
      <c r="V180" s="156">
        <f t="shared" si="28"/>
        <v>45020</v>
      </c>
      <c r="W180" s="6"/>
      <c r="X180" s="12"/>
      <c r="Y180" s="12">
        <v>1</v>
      </c>
      <c r="Z180" s="13">
        <v>45020</v>
      </c>
      <c r="AA180" s="157">
        <f t="shared" si="26"/>
        <v>45020</v>
      </c>
      <c r="AB180" s="12"/>
      <c r="AC180" s="6"/>
      <c r="AD180" s="6">
        <v>1</v>
      </c>
      <c r="AE180" s="151">
        <v>45020</v>
      </c>
      <c r="AF180" s="156">
        <f>AE180</f>
        <v>45020</v>
      </c>
      <c r="AG180" s="6"/>
    </row>
    <row r="181" spans="1:35" x14ac:dyDescent="0.25">
      <c r="A181" s="59" t="s">
        <v>434</v>
      </c>
      <c r="B181" s="10"/>
      <c r="C181" s="6"/>
      <c r="D181" s="12"/>
      <c r="E181" s="12">
        <v>1</v>
      </c>
      <c r="F181" s="42">
        <v>332500</v>
      </c>
      <c r="G181" s="42">
        <f>L181+Q181+V181+AA181+AF181</f>
        <v>332500</v>
      </c>
      <c r="H181" s="13"/>
      <c r="I181" s="6"/>
      <c r="J181" s="6"/>
      <c r="K181" s="151"/>
      <c r="L181" s="156">
        <v>332500</v>
      </c>
      <c r="M181" s="6"/>
      <c r="N181" s="12"/>
      <c r="O181" s="12"/>
      <c r="P181" s="13"/>
      <c r="Q181" s="157"/>
      <c r="R181" s="12"/>
      <c r="S181" s="6"/>
      <c r="T181" s="6"/>
      <c r="U181" s="151"/>
      <c r="V181" s="156"/>
      <c r="W181" s="6"/>
      <c r="X181" s="12"/>
      <c r="Y181" s="12"/>
      <c r="Z181" s="13"/>
      <c r="AA181" s="157"/>
      <c r="AB181" s="12"/>
      <c r="AC181" s="6"/>
      <c r="AD181" s="6"/>
      <c r="AE181" s="151"/>
      <c r="AF181" s="156"/>
      <c r="AG181" s="6"/>
    </row>
    <row r="182" spans="1:35" ht="41.25" customHeight="1" x14ac:dyDescent="0.25">
      <c r="A182" s="183" t="s">
        <v>468</v>
      </c>
      <c r="B182" s="259"/>
      <c r="C182" s="259"/>
      <c r="D182" s="259"/>
      <c r="E182" s="259"/>
      <c r="F182" s="259"/>
      <c r="G182" s="60">
        <f>SUM(G170+G120+G63+G9)</f>
        <v>29887035</v>
      </c>
      <c r="H182" s="260"/>
      <c r="I182" s="260"/>
      <c r="J182" s="260"/>
      <c r="K182" s="260"/>
      <c r="L182" s="261">
        <f>L170+L120+L63+L9</f>
        <v>9157201</v>
      </c>
      <c r="M182" s="260"/>
      <c r="N182" s="260"/>
      <c r="O182" s="260"/>
      <c r="P182" s="260"/>
      <c r="Q182" s="261">
        <f>Q170+Q120+Q63+Q9</f>
        <v>9752807</v>
      </c>
      <c r="R182" s="260"/>
      <c r="S182" s="260"/>
      <c r="T182" s="260"/>
      <c r="U182" s="260"/>
      <c r="V182" s="261">
        <f>V170+V120+V63+V9</f>
        <v>8828387</v>
      </c>
      <c r="W182" s="260"/>
      <c r="X182" s="260"/>
      <c r="Y182" s="260"/>
      <c r="Z182" s="260"/>
      <c r="AA182" s="261">
        <f>AA170+AA120+AA63+AA9</f>
        <v>1091320</v>
      </c>
      <c r="AB182" s="260"/>
      <c r="AC182" s="260"/>
      <c r="AD182" s="260"/>
      <c r="AE182" s="260"/>
      <c r="AF182" s="261">
        <f>AF170+AF120+AF63+AF9</f>
        <v>1034320</v>
      </c>
      <c r="AG182" s="260"/>
    </row>
    <row r="183" spans="1:35" x14ac:dyDescent="0.25">
      <c r="A183" s="271" t="s">
        <v>207</v>
      </c>
      <c r="B183" s="272"/>
      <c r="C183" s="272"/>
      <c r="D183" s="272"/>
      <c r="E183" s="272"/>
      <c r="F183" s="272"/>
      <c r="G183" s="272"/>
      <c r="H183" s="272"/>
      <c r="I183" s="272"/>
      <c r="J183" s="272"/>
      <c r="K183" s="273"/>
      <c r="L183" s="61">
        <f>L182/G182</f>
        <v>0.306393759032972</v>
      </c>
      <c r="M183" s="262"/>
      <c r="N183" s="262"/>
      <c r="O183" s="262"/>
      <c r="P183" s="262"/>
      <c r="Q183" s="61">
        <f>Q182/G182</f>
        <v>0.32632233341313382</v>
      </c>
      <c r="R183" s="262"/>
      <c r="S183" s="262"/>
      <c r="T183" s="262"/>
      <c r="U183" s="262"/>
      <c r="V183" s="61">
        <f>V182/G182</f>
        <v>0.29539186473331996</v>
      </c>
      <c r="W183" s="262"/>
      <c r="X183" s="262"/>
      <c r="Y183" s="262"/>
      <c r="Z183" s="262"/>
      <c r="AA183" s="61">
        <f>AA182/G182</f>
        <v>3.6514829925417491E-2</v>
      </c>
      <c r="AB183" s="262"/>
      <c r="AC183" s="262"/>
      <c r="AD183" s="262"/>
      <c r="AE183" s="262"/>
      <c r="AF183" s="61">
        <f>AF182/G182</f>
        <v>3.4607648433509712E-2</v>
      </c>
      <c r="AG183" s="262"/>
      <c r="AH183" s="62">
        <f>AF183+AA183+V183+Q183+L183</f>
        <v>0.999230435538353</v>
      </c>
      <c r="AI183" s="263">
        <f>100%-AH183</f>
        <v>7.6956446164699877E-4</v>
      </c>
    </row>
    <row r="184" spans="1:35" ht="25.5" x14ac:dyDescent="0.25">
      <c r="A184" s="10" t="s">
        <v>556</v>
      </c>
      <c r="B184" s="10"/>
      <c r="C184" s="6"/>
      <c r="D184" s="12"/>
      <c r="E184" s="12"/>
      <c r="F184" s="13"/>
      <c r="G184" s="42">
        <f>6650000-(5923900+G181)</f>
        <v>393600</v>
      </c>
      <c r="H184" s="13"/>
      <c r="I184" s="6"/>
      <c r="J184" s="6"/>
      <c r="K184" s="151"/>
      <c r="L184" s="156"/>
      <c r="M184" s="6"/>
      <c r="N184" s="12"/>
      <c r="O184" s="12"/>
      <c r="P184" s="13"/>
      <c r="Q184" s="157"/>
      <c r="R184" s="12"/>
      <c r="S184" s="6"/>
      <c r="T184" s="6"/>
      <c r="U184" s="151"/>
      <c r="V184" s="156"/>
      <c r="W184" s="6"/>
      <c r="X184" s="12"/>
      <c r="Y184" s="12"/>
      <c r="Z184" s="13"/>
      <c r="AA184" s="157"/>
      <c r="AB184" s="12"/>
      <c r="AC184" s="6"/>
      <c r="AD184" s="6"/>
      <c r="AE184" s="151"/>
      <c r="AF184" s="156"/>
      <c r="AG184" s="6"/>
    </row>
    <row r="185" spans="1:35" ht="25.5" x14ac:dyDescent="0.25">
      <c r="A185" s="10" t="s">
        <v>557</v>
      </c>
      <c r="B185" s="10"/>
      <c r="C185" s="6"/>
      <c r="D185" s="12"/>
      <c r="E185" s="12"/>
      <c r="F185" s="13"/>
      <c r="G185" s="42">
        <f>1388365+41000-60000</f>
        <v>1369365</v>
      </c>
      <c r="H185" s="13"/>
      <c r="I185" s="6"/>
      <c r="J185" s="6"/>
      <c r="K185" s="151"/>
      <c r="L185" s="156"/>
      <c r="M185" s="6"/>
      <c r="N185" s="12"/>
      <c r="O185" s="12"/>
      <c r="P185" s="13"/>
      <c r="Q185" s="157"/>
      <c r="R185" s="12"/>
      <c r="S185" s="6"/>
      <c r="T185" s="6"/>
      <c r="U185" s="151"/>
      <c r="V185" s="156"/>
      <c r="W185" s="6"/>
      <c r="X185" s="12"/>
      <c r="Y185" s="12"/>
      <c r="Z185" s="13"/>
      <c r="AA185" s="157"/>
      <c r="AB185" s="12"/>
      <c r="AC185" s="6"/>
      <c r="AD185" s="6"/>
      <c r="AE185" s="151"/>
      <c r="AF185" s="156"/>
      <c r="AG185" s="6"/>
    </row>
    <row r="186" spans="1:35" ht="27.75" customHeight="1" x14ac:dyDescent="0.25">
      <c r="A186" s="289" t="s">
        <v>469</v>
      </c>
      <c r="B186" s="289"/>
      <c r="C186" s="289"/>
      <c r="D186" s="264"/>
      <c r="E186" s="264"/>
      <c r="F186" s="264"/>
      <c r="G186" s="265">
        <f>G182+G184+G185</f>
        <v>31650000</v>
      </c>
      <c r="H186" s="266"/>
      <c r="I186" s="264"/>
      <c r="J186" s="264"/>
      <c r="K186" s="264"/>
      <c r="L186" s="267">
        <f>L170+L120+L63+L9</f>
        <v>9157201</v>
      </c>
      <c r="M186" s="264"/>
      <c r="N186" s="264"/>
      <c r="O186" s="264"/>
      <c r="P186" s="264"/>
      <c r="Q186" s="267">
        <f>Q170+Q120+Q63+Q9</f>
        <v>9752807</v>
      </c>
      <c r="R186" s="264"/>
      <c r="S186" s="264"/>
      <c r="T186" s="264"/>
      <c r="U186" s="264"/>
      <c r="V186" s="267">
        <f>V170+V120+V63+V9</f>
        <v>8828387</v>
      </c>
      <c r="W186" s="264"/>
      <c r="X186" s="264"/>
      <c r="Y186" s="264"/>
      <c r="Z186" s="264"/>
      <c r="AA186" s="267">
        <f>AA170+AA120+AA63+AA9</f>
        <v>1091320</v>
      </c>
      <c r="AB186" s="264"/>
      <c r="AC186" s="264"/>
      <c r="AD186" s="264"/>
      <c r="AE186" s="264"/>
      <c r="AF186" s="267">
        <f>AF170+AF120+AF63+AF9</f>
        <v>1034320</v>
      </c>
      <c r="AG186" s="264"/>
      <c r="AH186" s="268">
        <f>AF186+AA186+V186+Q186+L186</f>
        <v>29864035</v>
      </c>
      <c r="AI186" s="263"/>
    </row>
    <row r="187" spans="1:35" ht="33.75" customHeight="1" x14ac:dyDescent="0.25">
      <c r="A187" s="271" t="s">
        <v>470</v>
      </c>
      <c r="B187" s="272"/>
      <c r="C187" s="272"/>
      <c r="D187" s="272"/>
      <c r="E187" s="272"/>
      <c r="F187" s="272"/>
      <c r="G187" s="272"/>
      <c r="H187" s="272"/>
      <c r="I187" s="272"/>
      <c r="J187" s="272"/>
      <c r="K187" s="273"/>
      <c r="L187" s="61">
        <f>L186/G186</f>
        <v>0.28932704581358609</v>
      </c>
      <c r="M187" s="262"/>
      <c r="N187" s="262"/>
      <c r="O187" s="262"/>
      <c r="P187" s="262"/>
      <c r="Q187" s="61">
        <f>Q186/G186</f>
        <v>0.30814556082148498</v>
      </c>
      <c r="R187" s="262"/>
      <c r="S187" s="262"/>
      <c r="T187" s="262"/>
      <c r="U187" s="262"/>
      <c r="V187" s="61">
        <f>V186/G186</f>
        <v>0.27893797788309638</v>
      </c>
      <c r="W187" s="262"/>
      <c r="X187" s="262"/>
      <c r="Y187" s="262"/>
      <c r="Z187" s="262"/>
      <c r="AA187" s="61">
        <f>AA186/G186</f>
        <v>3.4480884676145337E-2</v>
      </c>
      <c r="AB187" s="262"/>
      <c r="AC187" s="262"/>
      <c r="AD187" s="262"/>
      <c r="AE187" s="262"/>
      <c r="AF187" s="61">
        <f>AF186/G186</f>
        <v>3.267993680884676E-2</v>
      </c>
      <c r="AG187" s="262"/>
      <c r="AH187" s="62">
        <f>AF187+AA187+V187+Q187+L187</f>
        <v>0.94357140600315947</v>
      </c>
      <c r="AI187" s="263">
        <f>100%-AH187</f>
        <v>5.6428593996840526E-2</v>
      </c>
    </row>
    <row r="188" spans="1:35" x14ac:dyDescent="0.2">
      <c r="A188" s="269"/>
      <c r="G188" s="63">
        <v>6317500</v>
      </c>
      <c r="L188" s="1"/>
      <c r="Q188" s="1"/>
      <c r="V188" s="1"/>
      <c r="AA188" s="1"/>
      <c r="AF188" s="1"/>
    </row>
    <row r="189" spans="1:35" x14ac:dyDescent="0.2">
      <c r="A189" s="269"/>
      <c r="G189" s="64">
        <f>G186-G188</f>
        <v>25332500</v>
      </c>
      <c r="H189" s="65"/>
      <c r="I189" s="65"/>
      <c r="AH189" s="65"/>
    </row>
    <row r="190" spans="1:35" x14ac:dyDescent="0.2">
      <c r="A190" s="269"/>
    </row>
    <row r="191" spans="1:35" x14ac:dyDescent="0.2">
      <c r="A191" s="269"/>
      <c r="I191" s="65"/>
    </row>
    <row r="192" spans="1:35" x14ac:dyDescent="0.2">
      <c r="A192" s="269"/>
    </row>
    <row r="193" spans="1:1" x14ac:dyDescent="0.2">
      <c r="A193" s="269"/>
    </row>
    <row r="194" spans="1:1" x14ac:dyDescent="0.2">
      <c r="A194" s="270"/>
    </row>
    <row r="195" spans="1:1" x14ac:dyDescent="0.2">
      <c r="A195" s="270"/>
    </row>
  </sheetData>
  <mergeCells count="90">
    <mergeCell ref="B168:B169"/>
    <mergeCell ref="B65:B71"/>
    <mergeCell ref="A82:A83"/>
    <mergeCell ref="B11:B51"/>
    <mergeCell ref="A120:C120"/>
    <mergeCell ref="A163:C163"/>
    <mergeCell ref="A144:A145"/>
    <mergeCell ref="A146:A147"/>
    <mergeCell ref="A148:C148"/>
    <mergeCell ref="A151:A155"/>
    <mergeCell ref="A158:A162"/>
    <mergeCell ref="B158:B162"/>
    <mergeCell ref="A121:C121"/>
    <mergeCell ref="A122:A123"/>
    <mergeCell ref="A124:A125"/>
    <mergeCell ref="A126:A127"/>
    <mergeCell ref="A128:A129"/>
    <mergeCell ref="A134:A136"/>
    <mergeCell ref="A137:C137"/>
    <mergeCell ref="A85:C85"/>
    <mergeCell ref="A92:C92"/>
    <mergeCell ref="B93:B100"/>
    <mergeCell ref="B105:B116"/>
    <mergeCell ref="A93:A100"/>
    <mergeCell ref="A101:A104"/>
    <mergeCell ref="A105:A116"/>
    <mergeCell ref="B141:B143"/>
    <mergeCell ref="B138:B140"/>
    <mergeCell ref="A138:A140"/>
    <mergeCell ref="A72:A75"/>
    <mergeCell ref="A76:A79"/>
    <mergeCell ref="A86:A88"/>
    <mergeCell ref="B72:B75"/>
    <mergeCell ref="B76:B79"/>
    <mergeCell ref="B82:B83"/>
    <mergeCell ref="B86:B88"/>
    <mergeCell ref="B101:B102"/>
    <mergeCell ref="B103:B104"/>
    <mergeCell ref="B117:B118"/>
    <mergeCell ref="A117:A118"/>
    <mergeCell ref="A80:C80"/>
    <mergeCell ref="A130:A133"/>
    <mergeCell ref="AC6:AG6"/>
    <mergeCell ref="AC7:AC8"/>
    <mergeCell ref="AD7:AD8"/>
    <mergeCell ref="AE7:AE8"/>
    <mergeCell ref="E7:E8"/>
    <mergeCell ref="F7:F8"/>
    <mergeCell ref="T7:T8"/>
    <mergeCell ref="S7:S8"/>
    <mergeCell ref="P7:P8"/>
    <mergeCell ref="O7:O8"/>
    <mergeCell ref="A63:C63"/>
    <mergeCell ref="C6:C8"/>
    <mergeCell ref="D7:D8"/>
    <mergeCell ref="N6:Q6"/>
    <mergeCell ref="G7:H7"/>
    <mergeCell ref="B6:B8"/>
    <mergeCell ref="A141:A143"/>
    <mergeCell ref="A6:A8"/>
    <mergeCell ref="D6:H6"/>
    <mergeCell ref="A186:C186"/>
    <mergeCell ref="I5:AB5"/>
    <mergeCell ref="I7:I8"/>
    <mergeCell ref="J7:J8"/>
    <mergeCell ref="K7:K8"/>
    <mergeCell ref="AA7:AB7"/>
    <mergeCell ref="X7:X8"/>
    <mergeCell ref="Y7:Y8"/>
    <mergeCell ref="Z7:Z8"/>
    <mergeCell ref="U7:U8"/>
    <mergeCell ref="X6:AB6"/>
    <mergeCell ref="I6:M6"/>
    <mergeCell ref="S6:W6"/>
    <mergeCell ref="A183:K183"/>
    <mergeCell ref="A9:C9"/>
    <mergeCell ref="A187:K187"/>
    <mergeCell ref="A57:A58"/>
    <mergeCell ref="B57:B58"/>
    <mergeCell ref="A59:A60"/>
    <mergeCell ref="A61:A62"/>
    <mergeCell ref="B61:B62"/>
    <mergeCell ref="A52:C52"/>
    <mergeCell ref="A53:A54"/>
    <mergeCell ref="B53:B54"/>
    <mergeCell ref="A55:A56"/>
    <mergeCell ref="B55:B56"/>
    <mergeCell ref="A10:C10"/>
    <mergeCell ref="A64:C64"/>
    <mergeCell ref="A65:A70"/>
  </mergeCells>
  <pageMargins left="0" right="0" top="0" bottom="0" header="0.3" footer="0.25"/>
  <pageSetup paperSize="17" scale="35" fitToHeight="0" orientation="landscape" r:id="rId1"/>
  <rowBreaks count="1" manualBreakCount="1">
    <brk id="119" max="32" man="1"/>
  </rowBreaks>
  <colBreaks count="1" manualBreakCount="1">
    <brk id="33" max="545" man="1"/>
  </colBreaks>
  <ignoredErrors>
    <ignoredError sqref="G137 V75"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80"/>
  <sheetViews>
    <sheetView tabSelected="1" topLeftCell="A153" zoomScale="85" zoomScaleNormal="85" workbookViewId="0">
      <selection activeCell="D160" sqref="D160"/>
    </sheetView>
  </sheetViews>
  <sheetFormatPr defaultRowHeight="15" x14ac:dyDescent="0.25"/>
  <cols>
    <col min="2" max="2" width="14.140625" customWidth="1"/>
    <col min="3" max="3" width="18.5703125" customWidth="1"/>
    <col min="4" max="4" width="46.28515625" customWidth="1"/>
    <col min="5" max="5" width="20.140625" customWidth="1"/>
    <col min="6" max="6" width="15.42578125" customWidth="1"/>
    <col min="7" max="7" width="15.140625" bestFit="1" customWidth="1"/>
    <col min="8" max="8" width="21.7109375" customWidth="1"/>
    <col min="9" max="9" width="0" hidden="1" customWidth="1"/>
    <col min="10" max="10" width="14.5703125" hidden="1" customWidth="1"/>
    <col min="11" max="11" width="15.7109375" hidden="1" customWidth="1"/>
    <col min="12" max="12" width="13.7109375" customWidth="1"/>
    <col min="13" max="13" width="16.7109375" customWidth="1"/>
    <col min="14" max="14" width="22.28515625" customWidth="1"/>
    <col min="15" max="15" width="10.140625" customWidth="1"/>
    <col min="18" max="18" width="33" customWidth="1"/>
    <col min="19" max="19" width="36.28515625" customWidth="1"/>
    <col min="32" max="32" width="69.42578125" customWidth="1"/>
  </cols>
  <sheetData>
    <row r="1" spans="2:33" ht="16.5" customHeight="1" x14ac:dyDescent="0.25">
      <c r="B1" s="361" t="s">
        <v>221</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2:33" ht="15.75" thickBot="1" x14ac:dyDescent="0.3"/>
    <row r="3" spans="2:33" ht="15.75" x14ac:dyDescent="0.25">
      <c r="B3" s="357" t="s">
        <v>304</v>
      </c>
      <c r="C3" s="358"/>
      <c r="D3" s="358"/>
      <c r="E3" s="358"/>
      <c r="F3" s="358"/>
      <c r="G3" s="358"/>
      <c r="H3" s="358"/>
      <c r="I3" s="358"/>
      <c r="J3" s="358"/>
      <c r="K3" s="358"/>
      <c r="L3" s="358"/>
      <c r="M3" s="358"/>
      <c r="N3" s="358"/>
      <c r="O3" s="359"/>
    </row>
    <row r="4" spans="2:33" ht="15" customHeight="1" x14ac:dyDescent="0.25">
      <c r="B4" s="345" t="s">
        <v>223</v>
      </c>
      <c r="C4" s="343" t="s">
        <v>224</v>
      </c>
      <c r="D4" s="343" t="s">
        <v>225</v>
      </c>
      <c r="E4" s="346" t="s">
        <v>226</v>
      </c>
      <c r="F4" s="343" t="s">
        <v>227</v>
      </c>
      <c r="G4" s="346" t="s">
        <v>228</v>
      </c>
      <c r="H4" s="353" t="s">
        <v>229</v>
      </c>
      <c r="I4" s="354"/>
      <c r="J4" s="355"/>
      <c r="K4" s="343" t="s">
        <v>230</v>
      </c>
      <c r="L4" s="346" t="s">
        <v>231</v>
      </c>
      <c r="M4" s="343" t="s">
        <v>232</v>
      </c>
      <c r="N4" s="343"/>
      <c r="O4" s="344" t="s">
        <v>233</v>
      </c>
    </row>
    <row r="5" spans="2:33" ht="27" customHeight="1" x14ac:dyDescent="0.25">
      <c r="B5" s="345"/>
      <c r="C5" s="343"/>
      <c r="D5" s="343"/>
      <c r="E5" s="352"/>
      <c r="F5" s="343"/>
      <c r="G5" s="352"/>
      <c r="H5" s="79" t="s">
        <v>246</v>
      </c>
      <c r="I5" s="80" t="s">
        <v>235</v>
      </c>
      <c r="J5" s="80" t="s">
        <v>236</v>
      </c>
      <c r="K5" s="343"/>
      <c r="L5" s="352"/>
      <c r="M5" s="80" t="s">
        <v>237</v>
      </c>
      <c r="N5" s="80" t="s">
        <v>238</v>
      </c>
      <c r="O5" s="344"/>
      <c r="AG5" s="78"/>
    </row>
    <row r="6" spans="2:33" ht="23.25" x14ac:dyDescent="0.25">
      <c r="B6" s="366" t="s">
        <v>332</v>
      </c>
      <c r="C6" s="367"/>
      <c r="D6" s="367"/>
      <c r="E6" s="367"/>
      <c r="F6" s="367"/>
      <c r="G6" s="367"/>
      <c r="H6" s="367"/>
      <c r="I6" s="367"/>
      <c r="J6" s="367"/>
      <c r="K6" s="367"/>
      <c r="L6" s="367"/>
      <c r="M6" s="367"/>
      <c r="N6" s="367"/>
      <c r="O6" s="368"/>
      <c r="AG6" s="78"/>
    </row>
    <row r="7" spans="2:33" ht="23.25" customHeight="1" x14ac:dyDescent="0.25">
      <c r="B7" s="335" t="s">
        <v>329</v>
      </c>
      <c r="C7" s="336"/>
      <c r="D7" s="336"/>
      <c r="E7" s="336"/>
      <c r="F7" s="336"/>
      <c r="G7" s="336"/>
      <c r="H7" s="211">
        <f>SUM(H8:H17)</f>
        <v>6286092</v>
      </c>
      <c r="I7" s="207"/>
      <c r="J7" s="207"/>
      <c r="K7" s="207"/>
      <c r="L7" s="207"/>
      <c r="M7" s="207"/>
      <c r="N7" s="207"/>
      <c r="O7" s="208"/>
    </row>
    <row r="8" spans="2:33" ht="38.25" x14ac:dyDescent="0.25">
      <c r="B8" s="91" t="s">
        <v>302</v>
      </c>
      <c r="C8" s="83" t="s">
        <v>303</v>
      </c>
      <c r="D8" s="84" t="s">
        <v>331</v>
      </c>
      <c r="E8" s="97" t="s">
        <v>458</v>
      </c>
      <c r="F8" s="84">
        <v>1</v>
      </c>
      <c r="G8" s="84" t="s">
        <v>268</v>
      </c>
      <c r="H8" s="86">
        <f>'JA-L1046-Detailed Budget'!G17+'JA-L1046-Detailed Budget'!G18</f>
        <v>4080849</v>
      </c>
      <c r="I8" s="86">
        <v>100</v>
      </c>
      <c r="J8" s="84">
        <v>0</v>
      </c>
      <c r="K8" s="84" t="s">
        <v>239</v>
      </c>
      <c r="L8" s="84" t="s">
        <v>542</v>
      </c>
      <c r="M8" s="87" t="s">
        <v>299</v>
      </c>
      <c r="N8" s="87" t="s">
        <v>299</v>
      </c>
      <c r="O8" s="93" t="s">
        <v>305</v>
      </c>
      <c r="AG8" s="78"/>
    </row>
    <row r="9" spans="2:33" ht="78.75" x14ac:dyDescent="0.25">
      <c r="B9" s="91" t="s">
        <v>302</v>
      </c>
      <c r="C9" s="92" t="s">
        <v>306</v>
      </c>
      <c r="D9" s="84" t="s">
        <v>307</v>
      </c>
      <c r="E9" s="84" t="s">
        <v>250</v>
      </c>
      <c r="F9" s="84">
        <v>1</v>
      </c>
      <c r="G9" s="84" t="s">
        <v>309</v>
      </c>
      <c r="H9" s="86">
        <f>'JA-L1046-Detailed Budget'!G20+'JA-L1046-Detailed Budget'!G21+'JA-L1046-Detailed Budget'!G22+'JA-L1046-Detailed Budget'!G23+'JA-L1046-Detailed Budget'!G24+'JA-L1046-Detailed Budget'!G25</f>
        <v>1999760</v>
      </c>
      <c r="I9" s="86">
        <v>100</v>
      </c>
      <c r="J9" s="84">
        <v>0</v>
      </c>
      <c r="K9" s="84" t="s">
        <v>239</v>
      </c>
      <c r="L9" s="83" t="s">
        <v>222</v>
      </c>
      <c r="M9" s="87" t="s">
        <v>370</v>
      </c>
      <c r="N9" s="87" t="s">
        <v>322</v>
      </c>
      <c r="O9" s="93" t="s">
        <v>310</v>
      </c>
      <c r="AG9" s="78"/>
    </row>
    <row r="10" spans="2:33" ht="88.5" customHeight="1" x14ac:dyDescent="0.25">
      <c r="B10" s="91" t="s">
        <v>302</v>
      </c>
      <c r="C10" s="83" t="s">
        <v>308</v>
      </c>
      <c r="D10" s="84" t="s">
        <v>311</v>
      </c>
      <c r="E10" s="97" t="s">
        <v>247</v>
      </c>
      <c r="F10" s="84">
        <v>1</v>
      </c>
      <c r="G10" s="84" t="s">
        <v>312</v>
      </c>
      <c r="H10" s="95">
        <f>'JA-L1046-Detailed Budget'!G28</f>
        <v>34783</v>
      </c>
      <c r="I10" s="84">
        <v>100</v>
      </c>
      <c r="J10" s="84">
        <v>0</v>
      </c>
      <c r="K10" s="84" t="s">
        <v>239</v>
      </c>
      <c r="L10" s="83" t="s">
        <v>222</v>
      </c>
      <c r="M10" s="87" t="s">
        <v>299</v>
      </c>
      <c r="N10" s="87" t="s">
        <v>299</v>
      </c>
      <c r="O10" s="93" t="s">
        <v>313</v>
      </c>
      <c r="AF10" s="77" t="s">
        <v>222</v>
      </c>
      <c r="AG10" s="78"/>
    </row>
    <row r="11" spans="2:33" ht="22.5" customHeight="1" x14ac:dyDescent="0.25">
      <c r="B11" s="91" t="s">
        <v>302</v>
      </c>
      <c r="C11" s="96" t="s">
        <v>318</v>
      </c>
      <c r="D11" s="97" t="s">
        <v>320</v>
      </c>
      <c r="E11" s="97" t="s">
        <v>319</v>
      </c>
      <c r="F11" s="97">
        <v>50</v>
      </c>
      <c r="G11" s="97" t="s">
        <v>249</v>
      </c>
      <c r="H11" s="98">
        <f>'JA-L1046-Detailed Budget'!G44</f>
        <v>45000</v>
      </c>
      <c r="I11" s="97">
        <v>100</v>
      </c>
      <c r="J11" s="97">
        <v>0</v>
      </c>
      <c r="K11" s="97" t="s">
        <v>239</v>
      </c>
      <c r="L11" s="96" t="s">
        <v>222</v>
      </c>
      <c r="M11" s="112" t="s">
        <v>299</v>
      </c>
      <c r="N11" s="112" t="s">
        <v>299</v>
      </c>
      <c r="O11" s="99" t="s">
        <v>323</v>
      </c>
      <c r="AF11" s="77" t="s">
        <v>234</v>
      </c>
      <c r="AG11" s="78"/>
    </row>
    <row r="12" spans="2:33" ht="38.25" x14ac:dyDescent="0.25">
      <c r="B12" s="91" t="s">
        <v>302</v>
      </c>
      <c r="C12" s="96" t="s">
        <v>318</v>
      </c>
      <c r="D12" s="101" t="s">
        <v>321</v>
      </c>
      <c r="E12" s="97" t="s">
        <v>319</v>
      </c>
      <c r="F12" s="101">
        <v>100</v>
      </c>
      <c r="G12" s="101" t="s">
        <v>249</v>
      </c>
      <c r="H12" s="102">
        <f>'JA-L1046-Detailed Budget'!G45</f>
        <v>90000</v>
      </c>
      <c r="I12" s="101">
        <v>100</v>
      </c>
      <c r="J12" s="101">
        <v>0</v>
      </c>
      <c r="K12" s="101" t="s">
        <v>239</v>
      </c>
      <c r="L12" s="100" t="s">
        <v>222</v>
      </c>
      <c r="M12" s="112" t="s">
        <v>299</v>
      </c>
      <c r="N12" s="112" t="s">
        <v>299</v>
      </c>
      <c r="O12" s="99" t="s">
        <v>323</v>
      </c>
      <c r="AF12" s="77"/>
      <c r="AG12" s="78"/>
    </row>
    <row r="13" spans="2:33" ht="25.5" customHeight="1" x14ac:dyDescent="0.25">
      <c r="B13" s="91" t="s">
        <v>302</v>
      </c>
      <c r="C13" s="96" t="s">
        <v>324</v>
      </c>
      <c r="D13" s="101" t="s">
        <v>325</v>
      </c>
      <c r="E13" s="97" t="s">
        <v>250</v>
      </c>
      <c r="F13" s="101">
        <v>100</v>
      </c>
      <c r="G13" s="101" t="s">
        <v>251</v>
      </c>
      <c r="H13" s="102">
        <f>'JA-L1046-Detailed Budget'!G47</f>
        <v>9200</v>
      </c>
      <c r="I13" s="101">
        <v>100</v>
      </c>
      <c r="J13" s="101">
        <v>0</v>
      </c>
      <c r="K13" s="101" t="s">
        <v>239</v>
      </c>
      <c r="L13" s="100" t="s">
        <v>234</v>
      </c>
      <c r="M13" s="87" t="s">
        <v>370</v>
      </c>
      <c r="N13" s="87" t="s">
        <v>370</v>
      </c>
      <c r="O13" s="99" t="s">
        <v>328</v>
      </c>
      <c r="AF13" s="81" t="s">
        <v>240</v>
      </c>
      <c r="AG13" s="78"/>
    </row>
    <row r="14" spans="2:33" ht="32.25" customHeight="1" x14ac:dyDescent="0.25">
      <c r="B14" s="91" t="s">
        <v>302</v>
      </c>
      <c r="C14" s="96" t="s">
        <v>324</v>
      </c>
      <c r="D14" s="101" t="s">
        <v>116</v>
      </c>
      <c r="E14" s="97" t="s">
        <v>250</v>
      </c>
      <c r="F14" s="101">
        <v>100</v>
      </c>
      <c r="G14" s="101" t="s">
        <v>251</v>
      </c>
      <c r="H14" s="102">
        <f>'JA-L1046-Detailed Budget'!G48</f>
        <v>2400</v>
      </c>
      <c r="I14" s="101">
        <v>100</v>
      </c>
      <c r="J14" s="101">
        <v>0</v>
      </c>
      <c r="K14" s="101" t="s">
        <v>239</v>
      </c>
      <c r="L14" s="100" t="s">
        <v>234</v>
      </c>
      <c r="M14" s="87" t="s">
        <v>370</v>
      </c>
      <c r="N14" s="87" t="s">
        <v>370</v>
      </c>
      <c r="O14" s="99" t="s">
        <v>328</v>
      </c>
      <c r="AF14" s="81" t="s">
        <v>241</v>
      </c>
      <c r="AG14" s="90"/>
    </row>
    <row r="15" spans="2:33" ht="38.25" x14ac:dyDescent="0.25">
      <c r="B15" s="91" t="s">
        <v>302</v>
      </c>
      <c r="C15" s="96" t="s">
        <v>324</v>
      </c>
      <c r="D15" s="101" t="s">
        <v>117</v>
      </c>
      <c r="E15" s="97" t="s">
        <v>250</v>
      </c>
      <c r="F15" s="101">
        <v>100</v>
      </c>
      <c r="G15" s="101" t="s">
        <v>251</v>
      </c>
      <c r="H15" s="102">
        <f>'JA-L1046-Detailed Budget'!G49</f>
        <v>340</v>
      </c>
      <c r="I15" s="101">
        <v>100</v>
      </c>
      <c r="J15" s="101">
        <v>0</v>
      </c>
      <c r="K15" s="101" t="s">
        <v>239</v>
      </c>
      <c r="L15" s="100" t="s">
        <v>234</v>
      </c>
      <c r="M15" s="87" t="s">
        <v>370</v>
      </c>
      <c r="N15" s="87" t="s">
        <v>370</v>
      </c>
      <c r="O15" s="99" t="s">
        <v>328</v>
      </c>
      <c r="AD15" s="94"/>
      <c r="AF15" s="81" t="s">
        <v>243</v>
      </c>
      <c r="AG15" s="78"/>
    </row>
    <row r="16" spans="2:33" ht="38.25" x14ac:dyDescent="0.25">
      <c r="B16" s="91" t="s">
        <v>302</v>
      </c>
      <c r="C16" s="96" t="s">
        <v>324</v>
      </c>
      <c r="D16" s="101" t="s">
        <v>118</v>
      </c>
      <c r="E16" s="97" t="s">
        <v>250</v>
      </c>
      <c r="F16" s="101">
        <v>100</v>
      </c>
      <c r="G16" s="101" t="s">
        <v>251</v>
      </c>
      <c r="H16" s="102">
        <f>'JA-L1046-Detailed Budget'!G50</f>
        <v>7920</v>
      </c>
      <c r="I16" s="101">
        <v>100</v>
      </c>
      <c r="J16" s="101">
        <v>0</v>
      </c>
      <c r="K16" s="101" t="s">
        <v>239</v>
      </c>
      <c r="L16" s="100" t="s">
        <v>234</v>
      </c>
      <c r="M16" s="87" t="s">
        <v>370</v>
      </c>
      <c r="N16" s="87" t="s">
        <v>370</v>
      </c>
      <c r="O16" s="99" t="s">
        <v>328</v>
      </c>
      <c r="AF16" s="81" t="s">
        <v>244</v>
      </c>
      <c r="AG16" s="78"/>
    </row>
    <row r="17" spans="2:33" ht="38.25" x14ac:dyDescent="0.25">
      <c r="B17" s="91" t="s">
        <v>302</v>
      </c>
      <c r="C17" s="96" t="s">
        <v>324</v>
      </c>
      <c r="D17" s="101" t="s">
        <v>119</v>
      </c>
      <c r="E17" s="97" t="s">
        <v>250</v>
      </c>
      <c r="F17" s="101">
        <v>100</v>
      </c>
      <c r="G17" s="101" t="s">
        <v>251</v>
      </c>
      <c r="H17" s="102">
        <f>'JA-L1046-Detailed Budget'!G51</f>
        <v>15840</v>
      </c>
      <c r="I17" s="101">
        <v>100</v>
      </c>
      <c r="J17" s="101">
        <v>0</v>
      </c>
      <c r="K17" s="101" t="s">
        <v>239</v>
      </c>
      <c r="L17" s="100" t="s">
        <v>543</v>
      </c>
      <c r="M17" s="87" t="s">
        <v>370</v>
      </c>
      <c r="N17" s="87" t="s">
        <v>370</v>
      </c>
      <c r="O17" s="99" t="s">
        <v>328</v>
      </c>
      <c r="AF17" s="77" t="s">
        <v>245</v>
      </c>
      <c r="AG17" s="78"/>
    </row>
    <row r="18" spans="2:33" ht="44.25" customHeight="1" x14ac:dyDescent="0.25">
      <c r="B18" s="335" t="s">
        <v>333</v>
      </c>
      <c r="C18" s="336"/>
      <c r="D18" s="336"/>
      <c r="E18" s="336"/>
      <c r="F18" s="336"/>
      <c r="G18" s="336"/>
      <c r="H18" s="209">
        <f>H19</f>
        <v>50000</v>
      </c>
      <c r="I18" s="207"/>
      <c r="J18" s="207"/>
      <c r="K18" s="207"/>
      <c r="L18" s="207"/>
      <c r="M18" s="207"/>
      <c r="N18" s="207"/>
      <c r="O18" s="208"/>
      <c r="AF18" s="88"/>
      <c r="AG18" s="78"/>
    </row>
    <row r="19" spans="2:33" ht="50.25" customHeight="1" x14ac:dyDescent="0.25">
      <c r="B19" s="91" t="s">
        <v>302</v>
      </c>
      <c r="C19" s="96" t="s">
        <v>334</v>
      </c>
      <c r="D19" s="101" t="s">
        <v>90</v>
      </c>
      <c r="E19" s="97" t="s">
        <v>250</v>
      </c>
      <c r="F19" s="101">
        <v>100</v>
      </c>
      <c r="G19" s="101" t="s">
        <v>256</v>
      </c>
      <c r="H19" s="102">
        <f>'JA-L1046-Detailed Budget'!G53</f>
        <v>50000</v>
      </c>
      <c r="I19" s="101">
        <v>100</v>
      </c>
      <c r="J19" s="101">
        <v>0</v>
      </c>
      <c r="K19" s="101" t="s">
        <v>350</v>
      </c>
      <c r="L19" s="100" t="s">
        <v>222</v>
      </c>
      <c r="M19" s="87" t="s">
        <v>371</v>
      </c>
      <c r="N19" s="87" t="s">
        <v>371</v>
      </c>
      <c r="O19" s="99"/>
      <c r="AF19" s="81" t="s">
        <v>247</v>
      </c>
      <c r="AG19" s="78"/>
    </row>
    <row r="20" spans="2:33" ht="23.25" x14ac:dyDescent="0.25">
      <c r="B20" s="348" t="s">
        <v>498</v>
      </c>
      <c r="C20" s="349"/>
      <c r="D20" s="349"/>
      <c r="E20" s="349"/>
      <c r="F20" s="349"/>
      <c r="G20" s="349"/>
      <c r="H20" s="219">
        <f>SUM(H18+H7)</f>
        <v>6336092</v>
      </c>
      <c r="I20" s="350"/>
      <c r="J20" s="350"/>
      <c r="K20" s="350"/>
      <c r="L20" s="350"/>
      <c r="M20" s="350"/>
      <c r="N20" s="350"/>
      <c r="O20" s="351"/>
      <c r="AF20" s="81"/>
      <c r="AG20" s="78"/>
    </row>
    <row r="21" spans="2:33" ht="21" x14ac:dyDescent="0.25">
      <c r="B21" s="331" t="s">
        <v>345</v>
      </c>
      <c r="C21" s="332"/>
      <c r="D21" s="332"/>
      <c r="E21" s="332"/>
      <c r="F21" s="332"/>
      <c r="G21" s="332"/>
      <c r="H21" s="332"/>
      <c r="I21" s="332"/>
      <c r="J21" s="332"/>
      <c r="K21" s="332"/>
      <c r="L21" s="332"/>
      <c r="M21" s="332"/>
      <c r="N21" s="332"/>
      <c r="O21" s="339"/>
      <c r="AF21" s="81"/>
      <c r="AG21" s="78"/>
    </row>
    <row r="22" spans="2:33" ht="21" x14ac:dyDescent="0.25">
      <c r="B22" s="331" t="s">
        <v>346</v>
      </c>
      <c r="C22" s="332"/>
      <c r="D22" s="332"/>
      <c r="E22" s="332"/>
      <c r="F22" s="332"/>
      <c r="G22" s="332"/>
      <c r="H22" s="210">
        <f>SUM(H23:H25)</f>
        <v>72000</v>
      </c>
      <c r="I22" s="212"/>
      <c r="J22" s="212"/>
      <c r="K22" s="212"/>
      <c r="L22" s="212"/>
      <c r="M22" s="212"/>
      <c r="N22" s="212"/>
      <c r="O22" s="213"/>
      <c r="AF22" s="81" t="s">
        <v>242</v>
      </c>
      <c r="AG22" s="78"/>
    </row>
    <row r="23" spans="2:33" ht="23.25" customHeight="1" x14ac:dyDescent="0.25">
      <c r="B23" s="83" t="s">
        <v>302</v>
      </c>
      <c r="C23" s="128" t="s">
        <v>439</v>
      </c>
      <c r="D23" s="101" t="s">
        <v>138</v>
      </c>
      <c r="E23" s="84" t="s">
        <v>250</v>
      </c>
      <c r="F23" s="101">
        <v>100</v>
      </c>
      <c r="G23" s="101" t="s">
        <v>348</v>
      </c>
      <c r="H23" s="102">
        <f>'JA-L1046-Detailed Budget'!G70</f>
        <v>52000</v>
      </c>
      <c r="I23" s="101">
        <v>100</v>
      </c>
      <c r="J23" s="101">
        <v>0</v>
      </c>
      <c r="K23" s="101" t="s">
        <v>252</v>
      </c>
      <c r="L23" s="100" t="s">
        <v>222</v>
      </c>
      <c r="M23" s="87" t="s">
        <v>299</v>
      </c>
      <c r="N23" s="87" t="s">
        <v>299</v>
      </c>
      <c r="O23" s="99"/>
      <c r="AF23" s="89" t="s">
        <v>248</v>
      </c>
      <c r="AG23" s="78"/>
    </row>
    <row r="24" spans="2:33" ht="22.5" x14ac:dyDescent="0.25">
      <c r="B24" s="92" t="s">
        <v>302</v>
      </c>
      <c r="C24" s="128" t="s">
        <v>439</v>
      </c>
      <c r="D24" s="85" t="s">
        <v>440</v>
      </c>
      <c r="E24" s="84" t="s">
        <v>250</v>
      </c>
      <c r="F24" s="101">
        <v>100</v>
      </c>
      <c r="G24" s="85" t="s">
        <v>438</v>
      </c>
      <c r="H24" s="95">
        <f>'JA-L1046-Detailed Budget'!G69</f>
        <v>10000</v>
      </c>
      <c r="I24" s="85">
        <v>100</v>
      </c>
      <c r="J24" s="85">
        <v>0</v>
      </c>
      <c r="K24" s="85" t="s">
        <v>252</v>
      </c>
      <c r="L24" s="92" t="s">
        <v>234</v>
      </c>
      <c r="M24" s="87" t="s">
        <v>322</v>
      </c>
      <c r="N24" s="87" t="s">
        <v>322</v>
      </c>
      <c r="O24" s="166"/>
      <c r="AF24" s="81"/>
      <c r="AG24" s="78"/>
    </row>
    <row r="25" spans="2:33" ht="33.75" x14ac:dyDescent="0.25">
      <c r="B25" s="92" t="s">
        <v>302</v>
      </c>
      <c r="C25" s="128" t="s">
        <v>444</v>
      </c>
      <c r="D25" s="85" t="s">
        <v>440</v>
      </c>
      <c r="E25" s="84" t="s">
        <v>250</v>
      </c>
      <c r="F25" s="101">
        <v>100</v>
      </c>
      <c r="G25" s="85" t="s">
        <v>445</v>
      </c>
      <c r="H25" s="95">
        <f>'JA-L1046-Detailed Budget'!G75</f>
        <v>10000</v>
      </c>
      <c r="I25" s="85">
        <v>100</v>
      </c>
      <c r="J25" s="85">
        <v>0</v>
      </c>
      <c r="K25" s="85" t="s">
        <v>252</v>
      </c>
      <c r="L25" s="92" t="s">
        <v>234</v>
      </c>
      <c r="M25" s="87" t="s">
        <v>322</v>
      </c>
      <c r="N25" s="87" t="s">
        <v>322</v>
      </c>
      <c r="O25" s="166"/>
      <c r="AF25" s="81"/>
      <c r="AG25" s="78"/>
    </row>
    <row r="26" spans="2:33" ht="21" x14ac:dyDescent="0.25">
      <c r="B26" s="331" t="s">
        <v>473</v>
      </c>
      <c r="C26" s="332"/>
      <c r="D26" s="332"/>
      <c r="E26" s="332"/>
      <c r="F26" s="332"/>
      <c r="G26" s="332"/>
      <c r="H26" s="210">
        <f>H27</f>
        <v>50000</v>
      </c>
      <c r="I26" s="212"/>
      <c r="J26" s="212"/>
      <c r="K26" s="212"/>
      <c r="L26" s="212"/>
      <c r="M26" s="212"/>
      <c r="N26" s="212"/>
      <c r="O26" s="213"/>
      <c r="AF26" s="81"/>
      <c r="AG26" s="78"/>
    </row>
    <row r="27" spans="2:33" ht="54.75" customHeight="1" x14ac:dyDescent="0.25">
      <c r="B27" s="83" t="s">
        <v>302</v>
      </c>
      <c r="C27" s="128" t="s">
        <v>144</v>
      </c>
      <c r="D27" s="101" t="s">
        <v>355</v>
      </c>
      <c r="E27" s="97" t="s">
        <v>250</v>
      </c>
      <c r="F27" s="101">
        <v>100</v>
      </c>
      <c r="G27" s="101" t="s">
        <v>354</v>
      </c>
      <c r="H27" s="102">
        <f>'JA-L1046-Detailed Budget'!G83</f>
        <v>50000</v>
      </c>
      <c r="I27" s="101">
        <v>100</v>
      </c>
      <c r="J27" s="101">
        <v>0</v>
      </c>
      <c r="K27" s="101" t="s">
        <v>252</v>
      </c>
      <c r="L27" s="100" t="s">
        <v>222</v>
      </c>
      <c r="M27" s="87" t="s">
        <v>299</v>
      </c>
      <c r="N27" s="87" t="s">
        <v>299</v>
      </c>
      <c r="O27" s="99"/>
      <c r="AF27" s="81"/>
      <c r="AG27" s="78"/>
    </row>
    <row r="28" spans="2:33" ht="21" x14ac:dyDescent="0.25">
      <c r="B28" s="331" t="s">
        <v>203</v>
      </c>
      <c r="C28" s="332"/>
      <c r="D28" s="332"/>
      <c r="E28" s="332"/>
      <c r="F28" s="332"/>
      <c r="G28" s="332"/>
      <c r="H28" s="210">
        <f>SUM(H29:H31)</f>
        <v>211000</v>
      </c>
      <c r="I28" s="212"/>
      <c r="J28" s="212"/>
      <c r="K28" s="212"/>
      <c r="L28" s="212"/>
      <c r="M28" s="212"/>
      <c r="N28" s="212"/>
      <c r="O28" s="213"/>
      <c r="AF28" s="81"/>
      <c r="AG28" s="78"/>
    </row>
    <row r="29" spans="2:33" ht="21" customHeight="1" x14ac:dyDescent="0.25">
      <c r="B29" s="83" t="s">
        <v>302</v>
      </c>
      <c r="C29" s="128" t="s">
        <v>360</v>
      </c>
      <c r="D29" s="101" t="s">
        <v>157</v>
      </c>
      <c r="E29" s="97" t="s">
        <v>250</v>
      </c>
      <c r="F29" s="101">
        <v>100</v>
      </c>
      <c r="G29" s="101" t="s">
        <v>361</v>
      </c>
      <c r="H29" s="102">
        <f>'JA-L1046-Detailed Budget'!G86</f>
        <v>75000</v>
      </c>
      <c r="I29" s="101">
        <v>100</v>
      </c>
      <c r="J29" s="101">
        <v>0</v>
      </c>
      <c r="K29" s="101" t="s">
        <v>252</v>
      </c>
      <c r="L29" s="100" t="s">
        <v>222</v>
      </c>
      <c r="M29" s="87" t="s">
        <v>370</v>
      </c>
      <c r="N29" s="87" t="s">
        <v>370</v>
      </c>
      <c r="O29" s="99"/>
      <c r="AD29" s="94" t="e">
        <f>#REF!+#REF!+#REF!+#REF!+#REF!+#REF!</f>
        <v>#REF!</v>
      </c>
      <c r="AF29" s="81"/>
      <c r="AG29" s="78"/>
    </row>
    <row r="30" spans="2:33" ht="22.5" x14ac:dyDescent="0.25">
      <c r="B30" s="83" t="s">
        <v>302</v>
      </c>
      <c r="C30" s="128" t="s">
        <v>360</v>
      </c>
      <c r="D30" s="101" t="s">
        <v>159</v>
      </c>
      <c r="E30" s="97" t="s">
        <v>250</v>
      </c>
      <c r="F30" s="101">
        <v>100</v>
      </c>
      <c r="G30" s="101" t="s">
        <v>361</v>
      </c>
      <c r="H30" s="95">
        <f>'JA-L1046-Detailed Budget'!G87</f>
        <v>113000</v>
      </c>
      <c r="I30" s="101">
        <v>100</v>
      </c>
      <c r="J30" s="101">
        <v>0</v>
      </c>
      <c r="K30" s="101" t="s">
        <v>252</v>
      </c>
      <c r="L30" s="100" t="s">
        <v>234</v>
      </c>
      <c r="M30" s="87" t="s">
        <v>370</v>
      </c>
      <c r="N30" s="87" t="s">
        <v>370</v>
      </c>
      <c r="O30" s="99"/>
      <c r="R30" s="81"/>
      <c r="S30" s="123" t="s">
        <v>148</v>
      </c>
    </row>
    <row r="31" spans="2:33" ht="22.5" x14ac:dyDescent="0.25">
      <c r="B31" s="83" t="s">
        <v>302</v>
      </c>
      <c r="C31" s="83" t="s">
        <v>363</v>
      </c>
      <c r="D31" s="84" t="s">
        <v>161</v>
      </c>
      <c r="E31" s="97" t="s">
        <v>250</v>
      </c>
      <c r="F31" s="84">
        <v>100</v>
      </c>
      <c r="G31" s="84" t="s">
        <v>364</v>
      </c>
      <c r="H31" s="86">
        <f>'JA-L1046-Detailed Budget'!G89</f>
        <v>23000</v>
      </c>
      <c r="I31" s="84">
        <v>100</v>
      </c>
      <c r="J31" s="84">
        <v>0</v>
      </c>
      <c r="K31" s="84" t="s">
        <v>252</v>
      </c>
      <c r="L31" s="83" t="s">
        <v>544</v>
      </c>
      <c r="M31" s="87" t="s">
        <v>435</v>
      </c>
      <c r="N31" s="87" t="s">
        <v>435</v>
      </c>
      <c r="O31" s="99"/>
      <c r="R31" s="81"/>
      <c r="S31" s="123" t="s">
        <v>148</v>
      </c>
    </row>
    <row r="32" spans="2:33" ht="21" x14ac:dyDescent="0.25">
      <c r="B32" s="331" t="s">
        <v>560</v>
      </c>
      <c r="C32" s="332"/>
      <c r="D32" s="332"/>
      <c r="E32" s="332"/>
      <c r="F32" s="332"/>
      <c r="G32" s="332"/>
      <c r="H32" s="210">
        <f>SUM(H33:H41)</f>
        <v>865340</v>
      </c>
      <c r="I32" s="212"/>
      <c r="J32" s="212"/>
      <c r="K32" s="212"/>
      <c r="L32" s="212"/>
      <c r="M32" s="212"/>
      <c r="N32" s="212"/>
      <c r="O32" s="213"/>
      <c r="R32" s="81"/>
      <c r="S32" s="126"/>
    </row>
    <row r="33" spans="2:19" ht="21" customHeight="1" x14ac:dyDescent="0.25">
      <c r="B33" s="83" t="s">
        <v>302</v>
      </c>
      <c r="C33" s="105" t="s">
        <v>374</v>
      </c>
      <c r="D33" s="84" t="s">
        <v>176</v>
      </c>
      <c r="E33" s="97" t="s">
        <v>250</v>
      </c>
      <c r="F33" s="86">
        <v>100</v>
      </c>
      <c r="G33" s="84" t="s">
        <v>372</v>
      </c>
      <c r="H33" s="86">
        <f>'JA-L1046-Detailed Budget'!G103</f>
        <v>99130</v>
      </c>
      <c r="I33" s="84">
        <v>100</v>
      </c>
      <c r="J33" s="84">
        <v>0</v>
      </c>
      <c r="K33" s="84" t="s">
        <v>252</v>
      </c>
      <c r="L33" s="83" t="s">
        <v>222</v>
      </c>
      <c r="M33" s="87" t="s">
        <v>326</v>
      </c>
      <c r="N33" s="87" t="s">
        <v>326</v>
      </c>
      <c r="O33" s="99"/>
      <c r="R33" s="81"/>
      <c r="S33" s="126"/>
    </row>
    <row r="34" spans="2:19" x14ac:dyDescent="0.25">
      <c r="B34" s="83" t="s">
        <v>302</v>
      </c>
      <c r="C34" s="105" t="s">
        <v>374</v>
      </c>
      <c r="D34" s="84" t="s">
        <v>177</v>
      </c>
      <c r="E34" s="97" t="s">
        <v>250</v>
      </c>
      <c r="F34" s="84">
        <v>100</v>
      </c>
      <c r="G34" s="84" t="s">
        <v>372</v>
      </c>
      <c r="H34" s="86">
        <f>'JA-L1046-Detailed Budget'!G104</f>
        <v>33600</v>
      </c>
      <c r="I34" s="84">
        <v>100</v>
      </c>
      <c r="J34" s="84">
        <v>0</v>
      </c>
      <c r="K34" s="84" t="s">
        <v>252</v>
      </c>
      <c r="L34" s="83" t="s">
        <v>222</v>
      </c>
      <c r="M34" s="87" t="s">
        <v>326</v>
      </c>
      <c r="N34" s="87" t="s">
        <v>326</v>
      </c>
      <c r="O34" s="99"/>
      <c r="R34" s="81"/>
      <c r="S34" s="126"/>
    </row>
    <row r="35" spans="2:19" ht="22.5" x14ac:dyDescent="0.25">
      <c r="B35" s="83" t="s">
        <v>302</v>
      </c>
      <c r="C35" s="105" t="s">
        <v>375</v>
      </c>
      <c r="D35" s="84" t="s">
        <v>376</v>
      </c>
      <c r="E35" s="97" t="s">
        <v>250</v>
      </c>
      <c r="F35" s="84">
        <v>100</v>
      </c>
      <c r="G35" s="84" t="s">
        <v>378</v>
      </c>
      <c r="H35" s="86">
        <f>'JA-L1046-Detailed Budget'!G106</f>
        <v>62400</v>
      </c>
      <c r="I35" s="84">
        <v>100</v>
      </c>
      <c r="J35" s="84">
        <v>0</v>
      </c>
      <c r="K35" s="84" t="s">
        <v>252</v>
      </c>
      <c r="L35" s="83" t="s">
        <v>222</v>
      </c>
      <c r="M35" s="87" t="s">
        <v>435</v>
      </c>
      <c r="N35" s="87" t="s">
        <v>435</v>
      </c>
      <c r="O35" s="99"/>
      <c r="R35" s="81"/>
      <c r="S35" s="126"/>
    </row>
    <row r="36" spans="2:19" ht="22.5" x14ac:dyDescent="0.25">
      <c r="B36" s="83" t="s">
        <v>302</v>
      </c>
      <c r="C36" s="105" t="s">
        <v>375</v>
      </c>
      <c r="D36" s="84" t="s">
        <v>181</v>
      </c>
      <c r="E36" s="97" t="s">
        <v>250</v>
      </c>
      <c r="F36" s="84">
        <v>100</v>
      </c>
      <c r="G36" s="84" t="s">
        <v>378</v>
      </c>
      <c r="H36" s="86">
        <f>'JA-L1046-Detailed Budget'!G107</f>
        <v>30000</v>
      </c>
      <c r="I36" s="84">
        <v>100</v>
      </c>
      <c r="J36" s="84">
        <v>0</v>
      </c>
      <c r="K36" s="84" t="s">
        <v>252</v>
      </c>
      <c r="L36" s="83" t="s">
        <v>222</v>
      </c>
      <c r="M36" s="87" t="s">
        <v>435</v>
      </c>
      <c r="N36" s="87" t="s">
        <v>435</v>
      </c>
      <c r="O36" s="99"/>
      <c r="R36" s="81"/>
      <c r="S36" s="126"/>
    </row>
    <row r="37" spans="2:19" ht="22.5" x14ac:dyDescent="0.25">
      <c r="B37" s="83" t="s">
        <v>302</v>
      </c>
      <c r="C37" s="105" t="s">
        <v>375</v>
      </c>
      <c r="D37" s="84" t="s">
        <v>182</v>
      </c>
      <c r="E37" s="97" t="s">
        <v>250</v>
      </c>
      <c r="F37" s="84">
        <v>100</v>
      </c>
      <c r="G37" s="84" t="s">
        <v>378</v>
      </c>
      <c r="H37" s="86">
        <f>'JA-L1046-Detailed Budget'!G108</f>
        <v>62500</v>
      </c>
      <c r="I37" s="84">
        <v>100</v>
      </c>
      <c r="J37" s="84">
        <v>0</v>
      </c>
      <c r="K37" s="84" t="s">
        <v>252</v>
      </c>
      <c r="L37" s="83" t="s">
        <v>222</v>
      </c>
      <c r="M37" s="87" t="s">
        <v>435</v>
      </c>
      <c r="N37" s="87" t="s">
        <v>435</v>
      </c>
      <c r="O37" s="99"/>
      <c r="R37" s="81"/>
      <c r="S37" s="126"/>
    </row>
    <row r="38" spans="2:19" ht="22.5" x14ac:dyDescent="0.25">
      <c r="B38" s="83" t="s">
        <v>302</v>
      </c>
      <c r="C38" s="105" t="s">
        <v>375</v>
      </c>
      <c r="D38" s="84" t="s">
        <v>377</v>
      </c>
      <c r="E38" s="97" t="s">
        <v>250</v>
      </c>
      <c r="F38" s="84">
        <v>100</v>
      </c>
      <c r="G38" s="84" t="s">
        <v>378</v>
      </c>
      <c r="H38" s="86">
        <f>'JA-L1046-Detailed Budget'!G109</f>
        <v>50000</v>
      </c>
      <c r="I38" s="84">
        <v>100</v>
      </c>
      <c r="J38" s="84">
        <v>0</v>
      </c>
      <c r="K38" s="84" t="s">
        <v>252</v>
      </c>
      <c r="L38" s="83" t="s">
        <v>222</v>
      </c>
      <c r="M38" s="87" t="s">
        <v>435</v>
      </c>
      <c r="N38" s="87" t="s">
        <v>435</v>
      </c>
      <c r="O38" s="99"/>
      <c r="R38" s="81"/>
      <c r="S38" s="126"/>
    </row>
    <row r="39" spans="2:19" ht="22.5" x14ac:dyDescent="0.25">
      <c r="B39" s="83" t="s">
        <v>302</v>
      </c>
      <c r="C39" s="105" t="s">
        <v>375</v>
      </c>
      <c r="D39" s="84" t="s">
        <v>184</v>
      </c>
      <c r="E39" s="97" t="s">
        <v>250</v>
      </c>
      <c r="F39" s="84">
        <v>100</v>
      </c>
      <c r="G39" s="84" t="s">
        <v>528</v>
      </c>
      <c r="H39" s="86">
        <f>'JA-L1046-Detailed Budget'!G111+'JA-L1046-Detailed Budget'!G112+'JA-L1046-Detailed Budget'!G113</f>
        <v>336594</v>
      </c>
      <c r="I39" s="84">
        <v>100</v>
      </c>
      <c r="J39" s="84">
        <v>0</v>
      </c>
      <c r="K39" s="84" t="s">
        <v>252</v>
      </c>
      <c r="L39" s="83" t="s">
        <v>222</v>
      </c>
      <c r="M39" s="87" t="s">
        <v>435</v>
      </c>
      <c r="N39" s="87" t="s">
        <v>435</v>
      </c>
      <c r="O39" s="99"/>
      <c r="R39" s="81"/>
      <c r="S39" s="126"/>
    </row>
    <row r="40" spans="2:19" ht="22.5" x14ac:dyDescent="0.25">
      <c r="B40" s="83" t="s">
        <v>302</v>
      </c>
      <c r="C40" s="105" t="s">
        <v>375</v>
      </c>
      <c r="D40" s="84" t="s">
        <v>529</v>
      </c>
      <c r="E40" s="97" t="s">
        <v>250</v>
      </c>
      <c r="F40" s="84">
        <v>100</v>
      </c>
      <c r="G40" s="84" t="s">
        <v>528</v>
      </c>
      <c r="H40" s="86">
        <f>'JA-L1046-Detailed Budget'!G115+'JA-L1046-Detailed Budget'!G116</f>
        <v>166116</v>
      </c>
      <c r="I40" s="84">
        <v>100</v>
      </c>
      <c r="J40" s="84">
        <v>0</v>
      </c>
      <c r="K40" s="84" t="s">
        <v>252</v>
      </c>
      <c r="L40" s="83" t="s">
        <v>222</v>
      </c>
      <c r="M40" s="87" t="s">
        <v>435</v>
      </c>
      <c r="N40" s="87" t="s">
        <v>435</v>
      </c>
      <c r="O40" s="99"/>
      <c r="R40" s="81"/>
      <c r="S40" s="126"/>
    </row>
    <row r="41" spans="2:19" ht="56.25" x14ac:dyDescent="0.25">
      <c r="B41" s="83" t="s">
        <v>302</v>
      </c>
      <c r="C41" s="105" t="s">
        <v>190</v>
      </c>
      <c r="D41" s="84" t="s">
        <v>380</v>
      </c>
      <c r="E41" s="97" t="s">
        <v>379</v>
      </c>
      <c r="F41" s="86">
        <v>100</v>
      </c>
      <c r="G41" s="107" t="s">
        <v>528</v>
      </c>
      <c r="H41" s="108">
        <f>'JA-L1046-Detailed Budget'!G118+'JA-L1046-Detailed Budget'!G117</f>
        <v>25000</v>
      </c>
      <c r="I41" s="84">
        <v>100</v>
      </c>
      <c r="J41" s="84">
        <v>0</v>
      </c>
      <c r="K41" s="84" t="s">
        <v>252</v>
      </c>
      <c r="L41" s="83" t="s">
        <v>222</v>
      </c>
      <c r="M41" s="87" t="s">
        <v>370</v>
      </c>
      <c r="N41" s="87" t="s">
        <v>370</v>
      </c>
      <c r="O41" s="99"/>
      <c r="R41" s="81"/>
      <c r="S41" s="126"/>
    </row>
    <row r="42" spans="2:19" ht="27" customHeight="1" x14ac:dyDescent="0.3">
      <c r="B42" s="348" t="s">
        <v>499</v>
      </c>
      <c r="C42" s="349"/>
      <c r="D42" s="349"/>
      <c r="E42" s="349"/>
      <c r="F42" s="349"/>
      <c r="G42" s="349"/>
      <c r="H42" s="220">
        <f>SUM(H32+H28+H26+H22)</f>
        <v>1198340</v>
      </c>
      <c r="I42" s="200"/>
      <c r="J42" s="200"/>
      <c r="K42" s="200"/>
      <c r="L42" s="201"/>
      <c r="M42" s="202"/>
      <c r="N42" s="202"/>
      <c r="O42" s="203"/>
      <c r="R42" s="81"/>
      <c r="S42" s="126"/>
    </row>
    <row r="43" spans="2:19" ht="27" customHeight="1" x14ac:dyDescent="0.25">
      <c r="B43" s="331" t="s">
        <v>381</v>
      </c>
      <c r="C43" s="332"/>
      <c r="D43" s="332"/>
      <c r="E43" s="332"/>
      <c r="F43" s="332"/>
      <c r="G43" s="332"/>
      <c r="H43" s="332"/>
      <c r="I43" s="332"/>
      <c r="J43" s="332"/>
      <c r="K43" s="332"/>
      <c r="L43" s="332"/>
      <c r="M43" s="332"/>
      <c r="N43" s="332"/>
      <c r="O43" s="339"/>
      <c r="R43" s="81"/>
      <c r="S43" s="126"/>
    </row>
    <row r="44" spans="2:19" ht="21" x14ac:dyDescent="0.25">
      <c r="B44" s="331" t="s">
        <v>382</v>
      </c>
      <c r="C44" s="332"/>
      <c r="D44" s="332"/>
      <c r="E44" s="332"/>
      <c r="F44" s="332"/>
      <c r="G44" s="332"/>
      <c r="H44" s="210">
        <f>SUM(H45:H52)</f>
        <v>237700</v>
      </c>
      <c r="I44" s="212"/>
      <c r="J44" s="212"/>
      <c r="K44" s="212"/>
      <c r="L44" s="212"/>
      <c r="M44" s="212"/>
      <c r="N44" s="212"/>
      <c r="O44" s="213"/>
      <c r="R44" s="81"/>
      <c r="S44" s="126"/>
    </row>
    <row r="45" spans="2:19" ht="22.5" x14ac:dyDescent="0.25">
      <c r="B45" s="83" t="s">
        <v>302</v>
      </c>
      <c r="C45" s="105" t="s">
        <v>383</v>
      </c>
      <c r="D45" s="153" t="s">
        <v>16</v>
      </c>
      <c r="E45" s="153" t="s">
        <v>250</v>
      </c>
      <c r="F45" s="153">
        <v>100</v>
      </c>
      <c r="G45" s="153" t="s">
        <v>384</v>
      </c>
      <c r="H45" s="108">
        <f>'JA-L1046-Detailed Budget'!G123</f>
        <v>15000</v>
      </c>
      <c r="I45" s="153">
        <v>100</v>
      </c>
      <c r="J45" s="153">
        <v>0</v>
      </c>
      <c r="K45" s="153" t="s">
        <v>317</v>
      </c>
      <c r="L45" s="153" t="s">
        <v>543</v>
      </c>
      <c r="M45" s="153" t="s">
        <v>299</v>
      </c>
      <c r="N45" s="153" t="s">
        <v>299</v>
      </c>
      <c r="O45" s="99"/>
      <c r="R45" s="81"/>
      <c r="S45" s="126"/>
    </row>
    <row r="46" spans="2:19" x14ac:dyDescent="0.25">
      <c r="B46" s="83" t="s">
        <v>302</v>
      </c>
      <c r="C46" s="105" t="s">
        <v>386</v>
      </c>
      <c r="D46" s="153" t="s">
        <v>18</v>
      </c>
      <c r="E46" s="153" t="s">
        <v>250</v>
      </c>
      <c r="F46" s="153">
        <v>100</v>
      </c>
      <c r="G46" s="153" t="s">
        <v>387</v>
      </c>
      <c r="H46" s="108">
        <f>'JA-L1046-Detailed Budget'!G124</f>
        <v>36000</v>
      </c>
      <c r="I46" s="153">
        <v>100</v>
      </c>
      <c r="J46" s="153">
        <v>40</v>
      </c>
      <c r="K46" s="153" t="s">
        <v>317</v>
      </c>
      <c r="L46" s="153" t="s">
        <v>222</v>
      </c>
      <c r="M46" s="153" t="s">
        <v>299</v>
      </c>
      <c r="N46" s="153" t="s">
        <v>322</v>
      </c>
      <c r="O46" s="99"/>
      <c r="R46" s="81"/>
      <c r="S46" s="126"/>
    </row>
    <row r="47" spans="2:19" ht="22.5" x14ac:dyDescent="0.25">
      <c r="B47" s="83" t="s">
        <v>302</v>
      </c>
      <c r="C47" s="105" t="s">
        <v>383</v>
      </c>
      <c r="D47" s="153" t="s">
        <v>19</v>
      </c>
      <c r="E47" s="153" t="s">
        <v>250</v>
      </c>
      <c r="F47" s="153">
        <v>100</v>
      </c>
      <c r="G47" s="153" t="s">
        <v>387</v>
      </c>
      <c r="H47" s="108">
        <f>'JA-L1046-Detailed Budget'!G125</f>
        <v>17500</v>
      </c>
      <c r="I47" s="153">
        <v>100</v>
      </c>
      <c r="J47" s="153">
        <v>0</v>
      </c>
      <c r="K47" s="153" t="s">
        <v>317</v>
      </c>
      <c r="L47" s="153" t="s">
        <v>234</v>
      </c>
      <c r="M47" s="153" t="s">
        <v>299</v>
      </c>
      <c r="N47" s="153" t="s">
        <v>322</v>
      </c>
      <c r="O47" s="99"/>
      <c r="R47" s="81" t="s">
        <v>253</v>
      </c>
      <c r="S47" s="131"/>
    </row>
    <row r="48" spans="2:19" ht="22.5" x14ac:dyDescent="0.25">
      <c r="B48" s="83" t="s">
        <v>302</v>
      </c>
      <c r="C48" s="105" t="s">
        <v>388</v>
      </c>
      <c r="D48" s="153" t="s">
        <v>20</v>
      </c>
      <c r="E48" s="153" t="s">
        <v>250</v>
      </c>
      <c r="F48" s="153">
        <v>100</v>
      </c>
      <c r="G48" s="153" t="s">
        <v>389</v>
      </c>
      <c r="H48" s="108">
        <f>'JA-L1046-Detailed Budget'!G127</f>
        <v>15000</v>
      </c>
      <c r="I48" s="153">
        <v>100</v>
      </c>
      <c r="J48" s="153">
        <v>1</v>
      </c>
      <c r="K48" s="153" t="s">
        <v>317</v>
      </c>
      <c r="L48" s="153" t="s">
        <v>234</v>
      </c>
      <c r="M48" s="153" t="s">
        <v>326</v>
      </c>
      <c r="N48" s="153" t="s">
        <v>326</v>
      </c>
      <c r="O48" s="99"/>
      <c r="R48" s="110"/>
      <c r="S48" s="123" t="s">
        <v>148</v>
      </c>
    </row>
    <row r="49" spans="1:108" ht="31.5" customHeight="1" x14ac:dyDescent="0.25">
      <c r="B49" s="83" t="s">
        <v>302</v>
      </c>
      <c r="C49" s="105" t="s">
        <v>390</v>
      </c>
      <c r="D49" s="153" t="s">
        <v>391</v>
      </c>
      <c r="E49" s="153" t="s">
        <v>250</v>
      </c>
      <c r="F49" s="153">
        <v>100</v>
      </c>
      <c r="G49" s="153" t="s">
        <v>392</v>
      </c>
      <c r="H49" s="108">
        <f>'JA-L1046-Detailed Budget'!G128+'JA-L1046-Detailed Budget'!G129</f>
        <v>96000</v>
      </c>
      <c r="I49" s="153">
        <v>100</v>
      </c>
      <c r="J49" s="153">
        <v>0</v>
      </c>
      <c r="K49" s="153" t="s">
        <v>317</v>
      </c>
      <c r="L49" s="153" t="s">
        <v>222</v>
      </c>
      <c r="M49" s="153" t="s">
        <v>326</v>
      </c>
      <c r="N49" s="153" t="s">
        <v>326</v>
      </c>
      <c r="O49" s="99"/>
      <c r="R49" s="110"/>
      <c r="S49" s="123"/>
    </row>
    <row r="50" spans="1:108" ht="22.5" x14ac:dyDescent="0.25">
      <c r="B50" s="83" t="s">
        <v>302</v>
      </c>
      <c r="C50" s="135" t="s">
        <v>393</v>
      </c>
      <c r="D50" s="154" t="s">
        <v>20</v>
      </c>
      <c r="E50" s="153" t="s">
        <v>250</v>
      </c>
      <c r="F50" s="153">
        <v>100</v>
      </c>
      <c r="G50" s="154" t="s">
        <v>394</v>
      </c>
      <c r="H50" s="108">
        <f>'JA-L1046-Detailed Budget'!G133</f>
        <v>15000</v>
      </c>
      <c r="I50" s="153">
        <v>100</v>
      </c>
      <c r="J50" s="154">
        <v>0</v>
      </c>
      <c r="K50" s="153" t="s">
        <v>317</v>
      </c>
      <c r="L50" s="154" t="s">
        <v>234</v>
      </c>
      <c r="M50" s="153" t="s">
        <v>326</v>
      </c>
      <c r="N50" s="153" t="s">
        <v>326</v>
      </c>
      <c r="O50" s="99"/>
      <c r="R50" s="110"/>
      <c r="S50" s="123" t="s">
        <v>274</v>
      </c>
    </row>
    <row r="51" spans="1:108" ht="22.5" x14ac:dyDescent="0.25">
      <c r="B51" s="83" t="s">
        <v>302</v>
      </c>
      <c r="C51" s="105" t="s">
        <v>395</v>
      </c>
      <c r="D51" s="153" t="s">
        <v>6</v>
      </c>
      <c r="E51" s="153" t="s">
        <v>250</v>
      </c>
      <c r="F51" s="153">
        <v>100</v>
      </c>
      <c r="G51" s="153" t="s">
        <v>396</v>
      </c>
      <c r="H51" s="108">
        <f>'JA-L1046-Detailed Budget'!G134</f>
        <v>36000</v>
      </c>
      <c r="I51" s="153">
        <v>100</v>
      </c>
      <c r="J51" s="153">
        <v>40</v>
      </c>
      <c r="K51" s="153" t="s">
        <v>317</v>
      </c>
      <c r="L51" s="153" t="s">
        <v>222</v>
      </c>
      <c r="M51" s="153" t="s">
        <v>299</v>
      </c>
      <c r="N51" s="153" t="s">
        <v>299</v>
      </c>
      <c r="O51" s="99"/>
      <c r="R51" s="88"/>
      <c r="S51" s="123" t="s">
        <v>274</v>
      </c>
    </row>
    <row r="52" spans="1:108" ht="21" customHeight="1" x14ac:dyDescent="0.25">
      <c r="B52" s="83" t="s">
        <v>302</v>
      </c>
      <c r="C52" s="105" t="s">
        <v>395</v>
      </c>
      <c r="D52" s="154" t="s">
        <v>397</v>
      </c>
      <c r="E52" s="153" t="s">
        <v>250</v>
      </c>
      <c r="F52" s="153">
        <v>100</v>
      </c>
      <c r="G52" s="153" t="s">
        <v>396</v>
      </c>
      <c r="H52" s="108">
        <f>'JA-L1046-Detailed Budget'!G135</f>
        <v>7200</v>
      </c>
      <c r="I52" s="153">
        <v>100</v>
      </c>
      <c r="J52" s="153">
        <v>40</v>
      </c>
      <c r="K52" s="153" t="s">
        <v>317</v>
      </c>
      <c r="L52" s="153" t="s">
        <v>234</v>
      </c>
      <c r="M52" s="153" t="s">
        <v>299</v>
      </c>
      <c r="N52" s="153" t="s">
        <v>299</v>
      </c>
      <c r="O52" s="99"/>
      <c r="R52" s="81" t="s">
        <v>254</v>
      </c>
      <c r="S52" s="123"/>
    </row>
    <row r="53" spans="1:108" ht="21" x14ac:dyDescent="0.25">
      <c r="B53" s="331" t="s">
        <v>218</v>
      </c>
      <c r="C53" s="332"/>
      <c r="D53" s="332"/>
      <c r="E53" s="332"/>
      <c r="F53" s="332"/>
      <c r="G53" s="332"/>
      <c r="H53" s="210">
        <f>SUM(H54:H57)</f>
        <v>435200</v>
      </c>
      <c r="I53" s="212"/>
      <c r="J53" s="212"/>
      <c r="K53" s="212"/>
      <c r="L53" s="212"/>
      <c r="M53" s="212"/>
      <c r="N53" s="212"/>
      <c r="O53" s="213"/>
      <c r="P53" s="106"/>
      <c r="R53" s="81" t="s">
        <v>255</v>
      </c>
      <c r="S53" s="123"/>
    </row>
    <row r="54" spans="1:108" ht="56.25" x14ac:dyDescent="0.25">
      <c r="A54" s="218"/>
      <c r="B54" s="82" t="s">
        <v>302</v>
      </c>
      <c r="C54" s="83" t="s">
        <v>400</v>
      </c>
      <c r="D54" s="84" t="s">
        <v>402</v>
      </c>
      <c r="E54" s="85" t="s">
        <v>250</v>
      </c>
      <c r="F54" s="84">
        <v>100</v>
      </c>
      <c r="G54" s="86" t="s">
        <v>401</v>
      </c>
      <c r="H54" s="155">
        <f>'JA-L1046-Detailed Budget'!G142</f>
        <v>200000</v>
      </c>
      <c r="I54" s="84">
        <v>100</v>
      </c>
      <c r="J54" s="84">
        <v>1</v>
      </c>
      <c r="K54" s="153" t="s">
        <v>317</v>
      </c>
      <c r="L54" s="153" t="s">
        <v>222</v>
      </c>
      <c r="M54" s="153" t="s">
        <v>299</v>
      </c>
      <c r="N54" s="153" t="s">
        <v>299</v>
      </c>
      <c r="O54" s="160" t="s">
        <v>403</v>
      </c>
      <c r="R54" s="81"/>
      <c r="S54" s="123"/>
    </row>
    <row r="55" spans="1:108" s="103" customFormat="1" ht="56.25" x14ac:dyDescent="0.25">
      <c r="A55"/>
      <c r="B55" s="172" t="s">
        <v>302</v>
      </c>
      <c r="C55" s="92" t="s">
        <v>400</v>
      </c>
      <c r="D55" s="85" t="s">
        <v>210</v>
      </c>
      <c r="E55" s="85" t="s">
        <v>250</v>
      </c>
      <c r="F55" s="84">
        <v>100</v>
      </c>
      <c r="G55" s="85" t="s">
        <v>401</v>
      </c>
      <c r="H55" s="95">
        <f>'JA-L1046-Detailed Budget'!G143</f>
        <v>230400</v>
      </c>
      <c r="I55" s="85">
        <v>100</v>
      </c>
      <c r="J55" s="85">
        <v>240</v>
      </c>
      <c r="K55" s="85" t="s">
        <v>317</v>
      </c>
      <c r="L55" s="85" t="s">
        <v>222</v>
      </c>
      <c r="M55" s="114" t="s">
        <v>326</v>
      </c>
      <c r="N55" s="114" t="s">
        <v>326</v>
      </c>
      <c r="O55" s="160"/>
      <c r="P55"/>
      <c r="Q55"/>
      <c r="R55" s="81" t="s">
        <v>257</v>
      </c>
      <c r="S55" s="123"/>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22.5" x14ac:dyDescent="0.25">
      <c r="B56" s="82" t="s">
        <v>302</v>
      </c>
      <c r="C56" s="83" t="s">
        <v>409</v>
      </c>
      <c r="D56" s="84" t="s">
        <v>76</v>
      </c>
      <c r="E56" s="85" t="s">
        <v>250</v>
      </c>
      <c r="F56" s="84">
        <v>100</v>
      </c>
      <c r="G56" s="86" t="s">
        <v>407</v>
      </c>
      <c r="H56" s="155">
        <f>'JA-L1046-Detailed Budget'!G145</f>
        <v>2400</v>
      </c>
      <c r="I56" s="84">
        <v>100</v>
      </c>
      <c r="J56" s="84">
        <v>1</v>
      </c>
      <c r="K56" s="153" t="s">
        <v>317</v>
      </c>
      <c r="L56" s="153" t="s">
        <v>234</v>
      </c>
      <c r="M56" s="153" t="s">
        <v>326</v>
      </c>
      <c r="N56" s="112" t="s">
        <v>371</v>
      </c>
      <c r="O56" s="160"/>
      <c r="R56" s="113" t="s">
        <v>258</v>
      </c>
      <c r="S56" s="123" t="s">
        <v>274</v>
      </c>
    </row>
    <row r="57" spans="1:108" ht="21" customHeight="1" x14ac:dyDescent="0.25">
      <c r="B57" s="83" t="s">
        <v>302</v>
      </c>
      <c r="C57" s="83" t="s">
        <v>410</v>
      </c>
      <c r="D57" s="84" t="s">
        <v>42</v>
      </c>
      <c r="E57" s="85" t="s">
        <v>250</v>
      </c>
      <c r="F57" s="84">
        <v>100</v>
      </c>
      <c r="G57" s="86" t="s">
        <v>411</v>
      </c>
      <c r="H57" s="155">
        <f>'JA-L1046-Detailed Budget'!G147</f>
        <v>2400</v>
      </c>
      <c r="I57" s="84">
        <v>100</v>
      </c>
      <c r="J57" s="84">
        <v>1</v>
      </c>
      <c r="K57" s="153" t="s">
        <v>317</v>
      </c>
      <c r="L57" s="153" t="s">
        <v>234</v>
      </c>
      <c r="M57" s="153" t="s">
        <v>327</v>
      </c>
      <c r="N57" s="153" t="s">
        <v>327</v>
      </c>
      <c r="O57" s="160"/>
      <c r="R57" s="113"/>
      <c r="S57" s="123" t="s">
        <v>275</v>
      </c>
    </row>
    <row r="58" spans="1:108" ht="27" customHeight="1" x14ac:dyDescent="0.25">
      <c r="B58" s="331" t="s">
        <v>219</v>
      </c>
      <c r="C58" s="332"/>
      <c r="D58" s="332"/>
      <c r="E58" s="332"/>
      <c r="F58" s="332"/>
      <c r="G58" s="332"/>
      <c r="H58" s="210">
        <f>SUM(H59:H66)</f>
        <v>2400000</v>
      </c>
      <c r="I58" s="212"/>
      <c r="J58" s="212"/>
      <c r="K58" s="212"/>
      <c r="L58" s="212"/>
      <c r="M58" s="212"/>
      <c r="N58" s="212"/>
      <c r="O58" s="213"/>
      <c r="R58" s="113"/>
      <c r="S58" s="131"/>
    </row>
    <row r="59" spans="1:108" ht="40.5" customHeight="1" x14ac:dyDescent="0.25">
      <c r="B59" s="83" t="s">
        <v>302</v>
      </c>
      <c r="C59" s="83" t="s">
        <v>414</v>
      </c>
      <c r="D59" s="84" t="s">
        <v>48</v>
      </c>
      <c r="E59" s="85" t="s">
        <v>250</v>
      </c>
      <c r="F59" s="84">
        <v>100</v>
      </c>
      <c r="G59" s="86" t="s">
        <v>415</v>
      </c>
      <c r="H59" s="155">
        <f>'JA-L1046-Detailed Budget'!G153</f>
        <v>170000</v>
      </c>
      <c r="I59" s="84">
        <v>100</v>
      </c>
      <c r="J59" s="84">
        <v>1</v>
      </c>
      <c r="K59" s="153" t="s">
        <v>317</v>
      </c>
      <c r="L59" s="153" t="s">
        <v>222</v>
      </c>
      <c r="M59" s="114" t="s">
        <v>371</v>
      </c>
      <c r="N59" s="114" t="s">
        <v>371</v>
      </c>
      <c r="O59" s="160"/>
      <c r="R59" s="113"/>
      <c r="S59" s="131"/>
    </row>
    <row r="60" spans="1:108" ht="39.75" customHeight="1" x14ac:dyDescent="0.25">
      <c r="B60" s="83" t="s">
        <v>302</v>
      </c>
      <c r="C60" s="83" t="s">
        <v>414</v>
      </c>
      <c r="D60" s="84" t="s">
        <v>49</v>
      </c>
      <c r="E60" s="85" t="s">
        <v>250</v>
      </c>
      <c r="F60" s="84">
        <v>100</v>
      </c>
      <c r="G60" s="86" t="s">
        <v>415</v>
      </c>
      <c r="H60" s="155">
        <f>'JA-L1046-Detailed Budget'!G154</f>
        <v>20000</v>
      </c>
      <c r="I60" s="84">
        <v>100</v>
      </c>
      <c r="J60" s="84">
        <v>1</v>
      </c>
      <c r="K60" s="153" t="s">
        <v>317</v>
      </c>
      <c r="L60" s="153" t="s">
        <v>234</v>
      </c>
      <c r="M60" s="114" t="s">
        <v>370</v>
      </c>
      <c r="N60" s="114" t="s">
        <v>322</v>
      </c>
      <c r="O60" s="160"/>
      <c r="R60" s="117" t="s">
        <v>260</v>
      </c>
      <c r="S60" s="131"/>
    </row>
    <row r="61" spans="1:108" ht="42.75" customHeight="1" x14ac:dyDescent="0.25">
      <c r="B61" s="83" t="s">
        <v>302</v>
      </c>
      <c r="C61" s="83" t="s">
        <v>414</v>
      </c>
      <c r="D61" s="84" t="s">
        <v>17</v>
      </c>
      <c r="E61" s="85" t="s">
        <v>250</v>
      </c>
      <c r="F61" s="84">
        <v>100</v>
      </c>
      <c r="G61" s="86" t="s">
        <v>415</v>
      </c>
      <c r="H61" s="155">
        <f>'JA-L1046-Detailed Budget'!G155</f>
        <v>50000</v>
      </c>
      <c r="I61" s="84">
        <v>100</v>
      </c>
      <c r="J61" s="84">
        <v>1</v>
      </c>
      <c r="K61" s="153" t="s">
        <v>317</v>
      </c>
      <c r="L61" s="153" t="s">
        <v>222</v>
      </c>
      <c r="M61" s="114" t="s">
        <v>370</v>
      </c>
      <c r="N61" s="114" t="s">
        <v>370</v>
      </c>
      <c r="O61" s="160"/>
      <c r="R61" s="118"/>
      <c r="S61" s="131"/>
    </row>
    <row r="62" spans="1:108" ht="33" customHeight="1" x14ac:dyDescent="0.25">
      <c r="B62" s="83" t="s">
        <v>302</v>
      </c>
      <c r="C62" s="83" t="s">
        <v>420</v>
      </c>
      <c r="D62" s="84" t="s">
        <v>39</v>
      </c>
      <c r="E62" s="85" t="s">
        <v>250</v>
      </c>
      <c r="F62" s="84">
        <v>100</v>
      </c>
      <c r="G62" s="86" t="s">
        <v>421</v>
      </c>
      <c r="H62" s="155">
        <f>'JA-L1046-Detailed Budget'!G158</f>
        <v>800000</v>
      </c>
      <c r="I62" s="84">
        <v>100</v>
      </c>
      <c r="J62" s="84">
        <v>1</v>
      </c>
      <c r="K62" s="153" t="s">
        <v>317</v>
      </c>
      <c r="L62" s="153" t="s">
        <v>222</v>
      </c>
      <c r="M62" s="153" t="s">
        <v>326</v>
      </c>
      <c r="N62" s="153" t="s">
        <v>326</v>
      </c>
      <c r="O62" s="160"/>
      <c r="R62" s="119"/>
      <c r="S62" s="131"/>
    </row>
    <row r="63" spans="1:108" ht="22.5" x14ac:dyDescent="0.25">
      <c r="B63" s="83" t="s">
        <v>302</v>
      </c>
      <c r="C63" s="83" t="s">
        <v>420</v>
      </c>
      <c r="D63" s="84" t="s">
        <v>213</v>
      </c>
      <c r="E63" s="85" t="s">
        <v>250</v>
      </c>
      <c r="F63" s="84">
        <v>100</v>
      </c>
      <c r="G63" s="86" t="s">
        <v>421</v>
      </c>
      <c r="H63" s="155">
        <f>'JA-L1046-Detailed Budget'!G159</f>
        <v>1150000</v>
      </c>
      <c r="I63" s="84">
        <v>100</v>
      </c>
      <c r="J63" s="84">
        <v>1</v>
      </c>
      <c r="K63" s="153" t="s">
        <v>317</v>
      </c>
      <c r="L63" s="153" t="s">
        <v>222</v>
      </c>
      <c r="M63" s="153" t="s">
        <v>326</v>
      </c>
      <c r="N63" s="153" t="s">
        <v>326</v>
      </c>
      <c r="O63" s="160"/>
      <c r="R63" s="113"/>
      <c r="S63" s="131"/>
    </row>
    <row r="64" spans="1:108" ht="30" customHeight="1" x14ac:dyDescent="0.25">
      <c r="B64" s="83" t="s">
        <v>302</v>
      </c>
      <c r="C64" s="83" t="s">
        <v>420</v>
      </c>
      <c r="D64" s="84" t="s">
        <v>40</v>
      </c>
      <c r="E64" s="85" t="s">
        <v>250</v>
      </c>
      <c r="F64" s="84">
        <v>100</v>
      </c>
      <c r="G64" s="86" t="s">
        <v>421</v>
      </c>
      <c r="H64" s="155">
        <f>'JA-L1046-Detailed Budget'!G160</f>
        <v>100000</v>
      </c>
      <c r="I64" s="84">
        <v>100</v>
      </c>
      <c r="J64" s="84">
        <v>1</v>
      </c>
      <c r="K64" s="153" t="s">
        <v>317</v>
      </c>
      <c r="L64" s="153" t="s">
        <v>234</v>
      </c>
      <c r="M64" s="153" t="s">
        <v>326</v>
      </c>
      <c r="N64" s="153" t="s">
        <v>326</v>
      </c>
      <c r="O64" s="160"/>
      <c r="P64" s="94"/>
      <c r="R64" s="118" t="s">
        <v>261</v>
      </c>
      <c r="S64" s="131"/>
    </row>
    <row r="65" spans="2:19" ht="22.5" x14ac:dyDescent="0.25">
      <c r="B65" s="83" t="s">
        <v>302</v>
      </c>
      <c r="C65" s="83" t="s">
        <v>420</v>
      </c>
      <c r="D65" s="84" t="s">
        <v>48</v>
      </c>
      <c r="E65" s="85" t="s">
        <v>250</v>
      </c>
      <c r="F65" s="84">
        <v>100</v>
      </c>
      <c r="G65" s="86" t="s">
        <v>421</v>
      </c>
      <c r="H65" s="155">
        <f>'JA-L1046-Detailed Budget'!G161</f>
        <v>60000</v>
      </c>
      <c r="I65" s="84">
        <v>100</v>
      </c>
      <c r="J65" s="84">
        <v>1</v>
      </c>
      <c r="K65" s="153" t="s">
        <v>317</v>
      </c>
      <c r="L65" s="153" t="s">
        <v>222</v>
      </c>
      <c r="M65" s="114" t="s">
        <v>299</v>
      </c>
      <c r="N65" s="114" t="s">
        <v>299</v>
      </c>
      <c r="O65" s="160"/>
      <c r="R65" s="121"/>
      <c r="S65" s="131"/>
    </row>
    <row r="66" spans="2:19" ht="21" customHeight="1" x14ac:dyDescent="0.25">
      <c r="B66" s="83" t="s">
        <v>302</v>
      </c>
      <c r="C66" s="83" t="s">
        <v>420</v>
      </c>
      <c r="D66" s="84" t="s">
        <v>78</v>
      </c>
      <c r="E66" s="85" t="s">
        <v>250</v>
      </c>
      <c r="F66" s="84">
        <v>100</v>
      </c>
      <c r="G66" s="86" t="s">
        <v>421</v>
      </c>
      <c r="H66" s="155">
        <f>'JA-L1046-Detailed Budget'!G162</f>
        <v>50000</v>
      </c>
      <c r="I66" s="84">
        <v>100</v>
      </c>
      <c r="J66" s="84">
        <v>1</v>
      </c>
      <c r="K66" s="153" t="s">
        <v>317</v>
      </c>
      <c r="L66" s="153" t="s">
        <v>222</v>
      </c>
      <c r="M66" s="114" t="s">
        <v>299</v>
      </c>
      <c r="N66" s="114" t="s">
        <v>299</v>
      </c>
      <c r="O66" s="160"/>
      <c r="R66" s="121"/>
      <c r="S66" s="131"/>
    </row>
    <row r="67" spans="2:19" ht="21" x14ac:dyDescent="0.25">
      <c r="B67" s="331" t="s">
        <v>220</v>
      </c>
      <c r="C67" s="332"/>
      <c r="D67" s="332"/>
      <c r="E67" s="332"/>
      <c r="F67" s="332"/>
      <c r="G67" s="332"/>
      <c r="H67" s="210">
        <f>SUM(H68:H69)</f>
        <v>80000</v>
      </c>
      <c r="I67" s="212"/>
      <c r="J67" s="212"/>
      <c r="K67" s="212"/>
      <c r="L67" s="212"/>
      <c r="M67" s="212"/>
      <c r="N67" s="212"/>
      <c r="O67" s="213"/>
      <c r="R67" s="121"/>
      <c r="S67" s="131"/>
    </row>
    <row r="68" spans="2:19" ht="56.25" x14ac:dyDescent="0.25">
      <c r="B68" s="83" t="s">
        <v>302</v>
      </c>
      <c r="C68" s="135" t="s">
        <v>422</v>
      </c>
      <c r="D68" s="92" t="s">
        <v>477</v>
      </c>
      <c r="E68" s="84" t="s">
        <v>250</v>
      </c>
      <c r="F68" s="129">
        <v>100</v>
      </c>
      <c r="G68" s="129" t="s">
        <v>426</v>
      </c>
      <c r="H68" s="155">
        <f>'JA-L1046-Detailed Budget'!G167</f>
        <v>60000</v>
      </c>
      <c r="I68" s="84">
        <v>100</v>
      </c>
      <c r="J68" s="84">
        <v>1</v>
      </c>
      <c r="K68" s="84" t="s">
        <v>317</v>
      </c>
      <c r="L68" s="84" t="s">
        <v>222</v>
      </c>
      <c r="M68" s="114" t="s">
        <v>326</v>
      </c>
      <c r="N68" s="114" t="s">
        <v>326</v>
      </c>
      <c r="O68" s="93"/>
      <c r="R68" s="121"/>
      <c r="S68" s="131"/>
    </row>
    <row r="69" spans="2:19" ht="51" x14ac:dyDescent="0.25">
      <c r="B69" s="83" t="s">
        <v>302</v>
      </c>
      <c r="C69" s="135" t="s">
        <v>425</v>
      </c>
      <c r="D69" s="92" t="s">
        <v>534</v>
      </c>
      <c r="E69" s="84" t="s">
        <v>250</v>
      </c>
      <c r="F69" s="129">
        <v>100</v>
      </c>
      <c r="G69" s="129" t="s">
        <v>535</v>
      </c>
      <c r="H69" s="155">
        <f>'JA-L1046-Detailed Budget'!G169</f>
        <v>20000</v>
      </c>
      <c r="I69" s="84">
        <v>100</v>
      </c>
      <c r="J69" s="84">
        <v>1</v>
      </c>
      <c r="K69" s="84" t="s">
        <v>317</v>
      </c>
      <c r="L69" s="84" t="s">
        <v>234</v>
      </c>
      <c r="M69" s="114" t="s">
        <v>326</v>
      </c>
      <c r="N69" s="114" t="s">
        <v>326</v>
      </c>
      <c r="O69" s="93" t="s">
        <v>467</v>
      </c>
      <c r="R69" s="121"/>
      <c r="S69" s="131"/>
    </row>
    <row r="70" spans="2:19" ht="23.25" x14ac:dyDescent="0.3">
      <c r="B70" s="348" t="s">
        <v>500</v>
      </c>
      <c r="C70" s="349"/>
      <c r="D70" s="349"/>
      <c r="E70" s="349"/>
      <c r="F70" s="349"/>
      <c r="G70" s="349"/>
      <c r="H70" s="220">
        <f>SUM(H67+H58+H53+H44)</f>
        <v>3152900</v>
      </c>
      <c r="I70" s="200"/>
      <c r="J70" s="200"/>
      <c r="K70" s="200"/>
      <c r="L70" s="201"/>
      <c r="M70" s="202"/>
      <c r="N70" s="202"/>
      <c r="O70" s="203"/>
      <c r="R70" s="121"/>
      <c r="S70" s="131"/>
    </row>
    <row r="71" spans="2:19" x14ac:dyDescent="0.25">
      <c r="B71" s="109"/>
      <c r="C71" s="136"/>
      <c r="D71" s="137"/>
      <c r="E71" s="140"/>
      <c r="F71" s="139"/>
      <c r="G71" s="139"/>
      <c r="H71" s="197"/>
      <c r="I71" s="140"/>
      <c r="J71" s="140"/>
      <c r="K71" s="140"/>
      <c r="L71" s="140"/>
      <c r="M71" s="198"/>
      <c r="N71" s="198"/>
      <c r="O71" s="106"/>
      <c r="R71" s="121"/>
      <c r="S71" s="131"/>
    </row>
    <row r="72" spans="2:19" x14ac:dyDescent="0.25">
      <c r="B72" s="109"/>
      <c r="C72" s="136"/>
      <c r="D72" s="137"/>
      <c r="E72" s="140"/>
      <c r="F72" s="139"/>
      <c r="G72" s="139"/>
      <c r="H72" s="197"/>
      <c r="I72" s="140"/>
      <c r="J72" s="140"/>
      <c r="K72" s="140"/>
      <c r="L72" s="140"/>
      <c r="M72" s="198"/>
      <c r="N72" s="198"/>
      <c r="O72" s="106"/>
      <c r="R72" s="122" t="s">
        <v>266</v>
      </c>
      <c r="S72" s="131"/>
    </row>
    <row r="73" spans="2:19" x14ac:dyDescent="0.25">
      <c r="B73" s="109"/>
      <c r="C73" s="136"/>
      <c r="D73" s="137"/>
      <c r="E73" s="140"/>
      <c r="F73" s="139"/>
      <c r="G73" s="139"/>
      <c r="H73" s="197"/>
      <c r="I73" s="140"/>
      <c r="J73" s="140"/>
      <c r="K73" s="140"/>
      <c r="L73" s="140"/>
      <c r="M73" s="198"/>
      <c r="N73" s="198"/>
      <c r="O73" s="106"/>
      <c r="R73" s="122" t="s">
        <v>267</v>
      </c>
      <c r="S73" s="131"/>
    </row>
    <row r="74" spans="2:19" ht="15.75" thickBot="1" x14ac:dyDescent="0.3">
      <c r="R74" s="125"/>
      <c r="S74" s="123" t="s">
        <v>275</v>
      </c>
    </row>
    <row r="75" spans="2:19" ht="15.75" x14ac:dyDescent="0.25">
      <c r="B75" s="357" t="s">
        <v>300</v>
      </c>
      <c r="C75" s="358"/>
      <c r="D75" s="358"/>
      <c r="E75" s="358"/>
      <c r="F75" s="358"/>
      <c r="G75" s="358"/>
      <c r="H75" s="358"/>
      <c r="I75" s="358"/>
      <c r="J75" s="358"/>
      <c r="K75" s="358"/>
      <c r="L75" s="358"/>
      <c r="M75" s="359"/>
      <c r="N75" s="111"/>
      <c r="R75" s="125"/>
      <c r="S75" s="123" t="s">
        <v>279</v>
      </c>
    </row>
    <row r="76" spans="2:19" ht="15" customHeight="1" x14ac:dyDescent="0.25">
      <c r="B76" s="345" t="s">
        <v>223</v>
      </c>
      <c r="C76" s="343" t="s">
        <v>224</v>
      </c>
      <c r="D76" s="343" t="s">
        <v>225</v>
      </c>
      <c r="E76" s="346" t="s">
        <v>226</v>
      </c>
      <c r="F76" s="346" t="s">
        <v>228</v>
      </c>
      <c r="G76" s="353" t="s">
        <v>229</v>
      </c>
      <c r="H76" s="354"/>
      <c r="I76" s="355"/>
      <c r="J76" s="343" t="s">
        <v>230</v>
      </c>
      <c r="K76" s="346" t="s">
        <v>231</v>
      </c>
      <c r="L76" s="343" t="s">
        <v>232</v>
      </c>
      <c r="M76" s="343"/>
      <c r="N76" s="344" t="s">
        <v>233</v>
      </c>
      <c r="R76" s="125"/>
      <c r="S76" s="123"/>
    </row>
    <row r="77" spans="2:19" ht="36.75" customHeight="1" thickBot="1" x14ac:dyDescent="0.3">
      <c r="B77" s="360"/>
      <c r="C77" s="346"/>
      <c r="D77" s="346"/>
      <c r="E77" s="352"/>
      <c r="F77" s="352"/>
      <c r="G77" s="79" t="s">
        <v>246</v>
      </c>
      <c r="H77" s="79" t="s">
        <v>235</v>
      </c>
      <c r="I77" s="79" t="s">
        <v>236</v>
      </c>
      <c r="J77" s="346"/>
      <c r="K77" s="352"/>
      <c r="L77" s="79" t="s">
        <v>237</v>
      </c>
      <c r="M77" s="79" t="s">
        <v>238</v>
      </c>
      <c r="N77" s="356"/>
      <c r="R77" s="125"/>
      <c r="S77" s="123" t="s">
        <v>276</v>
      </c>
    </row>
    <row r="78" spans="2:19" ht="31.5" customHeight="1" thickBot="1" x14ac:dyDescent="0.3">
      <c r="B78" s="363" t="s">
        <v>332</v>
      </c>
      <c r="C78" s="364"/>
      <c r="D78" s="364"/>
      <c r="E78" s="364"/>
      <c r="F78" s="364"/>
      <c r="G78" s="364"/>
      <c r="H78" s="364"/>
      <c r="I78" s="364"/>
      <c r="J78" s="364"/>
      <c r="K78" s="364"/>
      <c r="L78" s="364"/>
      <c r="M78" s="364"/>
      <c r="N78" s="365"/>
      <c r="R78" s="125"/>
      <c r="S78" s="141"/>
    </row>
    <row r="79" spans="2:19" ht="21" x14ac:dyDescent="0.25">
      <c r="B79" s="337" t="s">
        <v>329</v>
      </c>
      <c r="C79" s="338"/>
      <c r="D79" s="338"/>
      <c r="E79" s="338"/>
      <c r="F79" s="338"/>
      <c r="G79" s="216">
        <f>SUM(G80:G81)</f>
        <v>9687443</v>
      </c>
      <c r="H79" s="214"/>
      <c r="I79" s="214"/>
      <c r="J79" s="214"/>
      <c r="K79" s="214"/>
      <c r="L79" s="214"/>
      <c r="M79" s="214"/>
      <c r="N79" s="215"/>
      <c r="R79" s="125"/>
      <c r="S79" s="142" t="s">
        <v>148</v>
      </c>
    </row>
    <row r="80" spans="2:19" ht="70.5" customHeight="1" x14ac:dyDescent="0.25">
      <c r="B80" s="92" t="s">
        <v>302</v>
      </c>
      <c r="C80" s="83" t="s">
        <v>330</v>
      </c>
      <c r="D80" s="84" t="s">
        <v>301</v>
      </c>
      <c r="E80" s="84" t="s">
        <v>545</v>
      </c>
      <c r="F80" s="161" t="s">
        <v>298</v>
      </c>
      <c r="G80" s="86">
        <f>'JA-L1046-Detailed Budget'!G12+'JA-L1046-Detailed Budget'!G13+'JA-L1046-Detailed Budget'!G14+'JA-L1046-Detailed Budget'!G15</f>
        <v>9497843</v>
      </c>
      <c r="H80" s="86">
        <v>100</v>
      </c>
      <c r="I80" s="84">
        <v>0</v>
      </c>
      <c r="J80" s="84" t="s">
        <v>239</v>
      </c>
      <c r="K80" s="84" t="s">
        <v>222</v>
      </c>
      <c r="L80" s="112" t="s">
        <v>370</v>
      </c>
      <c r="M80" s="112" t="s">
        <v>370</v>
      </c>
      <c r="N80" s="93" t="s">
        <v>546</v>
      </c>
      <c r="O80" s="94"/>
      <c r="R80" s="125"/>
      <c r="S80" s="123" t="s">
        <v>148</v>
      </c>
    </row>
    <row r="81" spans="2:19" ht="34.5" thickBot="1" x14ac:dyDescent="0.3">
      <c r="B81" s="91" t="s">
        <v>302</v>
      </c>
      <c r="C81" s="83" t="s">
        <v>308</v>
      </c>
      <c r="D81" s="84" t="s">
        <v>311</v>
      </c>
      <c r="E81" s="97" t="s">
        <v>338</v>
      </c>
      <c r="F81" s="84" t="s">
        <v>312</v>
      </c>
      <c r="G81" s="95">
        <f>'JA-L1046-Detailed Budget'!G27</f>
        <v>189600</v>
      </c>
      <c r="H81" s="84">
        <v>100</v>
      </c>
      <c r="I81" s="84">
        <v>0</v>
      </c>
      <c r="J81" s="84" t="s">
        <v>239</v>
      </c>
      <c r="K81" s="84" t="s">
        <v>234</v>
      </c>
      <c r="L81" s="87" t="s">
        <v>299</v>
      </c>
      <c r="M81" s="87" t="s">
        <v>299</v>
      </c>
      <c r="N81" s="93" t="s">
        <v>313</v>
      </c>
      <c r="R81" s="125"/>
      <c r="S81" s="123" t="s">
        <v>148</v>
      </c>
    </row>
    <row r="82" spans="2:19" ht="21" x14ac:dyDescent="0.25">
      <c r="B82" s="337" t="s">
        <v>333</v>
      </c>
      <c r="C82" s="338"/>
      <c r="D82" s="338"/>
      <c r="E82" s="338"/>
      <c r="F82" s="338"/>
      <c r="G82" s="216">
        <f>SUM(G83:G84)</f>
        <v>800000</v>
      </c>
      <c r="H82" s="214"/>
      <c r="I82" s="214"/>
      <c r="J82" s="214"/>
      <c r="K82" s="214"/>
      <c r="L82" s="214"/>
      <c r="M82" s="214"/>
      <c r="N82" s="215"/>
      <c r="P82" s="94"/>
      <c r="R82" s="125"/>
      <c r="S82" s="123" t="s">
        <v>148</v>
      </c>
    </row>
    <row r="83" spans="2:19" ht="58.5" customHeight="1" x14ac:dyDescent="0.25">
      <c r="B83" s="92" t="s">
        <v>302</v>
      </c>
      <c r="C83" s="92" t="s">
        <v>336</v>
      </c>
      <c r="D83" s="85" t="s">
        <v>335</v>
      </c>
      <c r="E83" s="101" t="s">
        <v>338</v>
      </c>
      <c r="F83" s="101" t="s">
        <v>271</v>
      </c>
      <c r="G83" s="95">
        <f>'JA-L1046-Detailed Budget'!G57</f>
        <v>500000</v>
      </c>
      <c r="H83" s="102">
        <v>100</v>
      </c>
      <c r="I83" s="101">
        <v>0</v>
      </c>
      <c r="J83" s="101" t="s">
        <v>239</v>
      </c>
      <c r="K83" s="101" t="s">
        <v>222</v>
      </c>
      <c r="L83" s="116" t="s">
        <v>326</v>
      </c>
      <c r="M83" s="116" t="s">
        <v>326</v>
      </c>
      <c r="N83" s="115"/>
      <c r="R83" s="125"/>
      <c r="S83" s="123" t="s">
        <v>148</v>
      </c>
    </row>
    <row r="84" spans="2:19" ht="36.75" customHeight="1" x14ac:dyDescent="0.25">
      <c r="B84" s="92" t="s">
        <v>302</v>
      </c>
      <c r="C84" s="92" t="s">
        <v>337</v>
      </c>
      <c r="D84" s="85" t="s">
        <v>335</v>
      </c>
      <c r="E84" s="101" t="s">
        <v>338</v>
      </c>
      <c r="F84" s="101" t="s">
        <v>272</v>
      </c>
      <c r="G84" s="95">
        <f>'JA-L1046-Detailed Budget'!G59</f>
        <v>300000</v>
      </c>
      <c r="H84" s="102">
        <v>100</v>
      </c>
      <c r="I84" s="101">
        <v>0</v>
      </c>
      <c r="J84" s="101" t="s">
        <v>239</v>
      </c>
      <c r="K84" s="101" t="s">
        <v>222</v>
      </c>
      <c r="L84" s="116" t="s">
        <v>435</v>
      </c>
      <c r="M84" s="116" t="s">
        <v>435</v>
      </c>
      <c r="N84" s="115"/>
      <c r="R84" s="125"/>
      <c r="S84" s="123" t="s">
        <v>148</v>
      </c>
    </row>
    <row r="85" spans="2:19" ht="21" customHeight="1" x14ac:dyDescent="0.3">
      <c r="B85" s="333" t="s">
        <v>501</v>
      </c>
      <c r="C85" s="334"/>
      <c r="D85" s="334"/>
      <c r="E85" s="334"/>
      <c r="F85" s="334"/>
      <c r="G85" s="199">
        <f>SUM(G82+G79)</f>
        <v>10487443</v>
      </c>
      <c r="H85" s="340"/>
      <c r="I85" s="340"/>
      <c r="J85" s="340"/>
      <c r="K85" s="200"/>
      <c r="L85" s="201"/>
      <c r="M85" s="202"/>
      <c r="N85" s="202"/>
      <c r="R85" s="125"/>
      <c r="S85" s="88"/>
    </row>
    <row r="86" spans="2:19" ht="21" x14ac:dyDescent="0.25">
      <c r="B86" s="331" t="s">
        <v>345</v>
      </c>
      <c r="C86" s="332"/>
      <c r="D86" s="332"/>
      <c r="E86" s="332"/>
      <c r="F86" s="332"/>
      <c r="G86" s="332"/>
      <c r="H86" s="332"/>
      <c r="I86" s="332"/>
      <c r="J86" s="332"/>
      <c r="K86" s="332"/>
      <c r="L86" s="332"/>
      <c r="M86" s="332"/>
      <c r="N86" s="339"/>
      <c r="R86" s="125"/>
      <c r="S86" s="123" t="s">
        <v>274</v>
      </c>
    </row>
    <row r="87" spans="2:19" ht="21" customHeight="1" x14ac:dyDescent="0.25">
      <c r="B87" s="331" t="s">
        <v>474</v>
      </c>
      <c r="C87" s="332"/>
      <c r="D87" s="332"/>
      <c r="E87" s="332"/>
      <c r="F87" s="332"/>
      <c r="G87" s="210">
        <f>G88</f>
        <v>400000</v>
      </c>
      <c r="H87" s="212"/>
      <c r="I87" s="212"/>
      <c r="J87" s="212"/>
      <c r="K87" s="212"/>
      <c r="L87" s="212"/>
      <c r="M87" s="212"/>
      <c r="N87" s="213"/>
      <c r="R87" s="130"/>
      <c r="S87" s="123" t="s">
        <v>274</v>
      </c>
    </row>
    <row r="88" spans="2:19" ht="56.25" customHeight="1" x14ac:dyDescent="0.25">
      <c r="B88" s="82" t="s">
        <v>302</v>
      </c>
      <c r="C88" s="83" t="s">
        <v>144</v>
      </c>
      <c r="D88" s="84" t="s">
        <v>548</v>
      </c>
      <c r="E88" s="85" t="s">
        <v>338</v>
      </c>
      <c r="F88" s="84" t="s">
        <v>354</v>
      </c>
      <c r="G88" s="86">
        <f>'JA-L1046-Detailed Budget'!G82</f>
        <v>400000</v>
      </c>
      <c r="H88" s="84">
        <v>100</v>
      </c>
      <c r="I88" s="84">
        <v>0</v>
      </c>
      <c r="J88" s="84" t="s">
        <v>252</v>
      </c>
      <c r="K88" s="84" t="s">
        <v>222</v>
      </c>
      <c r="L88" s="114" t="s">
        <v>299</v>
      </c>
      <c r="M88" s="114" t="s">
        <v>299</v>
      </c>
      <c r="N88" s="120"/>
      <c r="R88" s="122" t="s">
        <v>273</v>
      </c>
      <c r="S88" s="123" t="s">
        <v>274</v>
      </c>
    </row>
    <row r="89" spans="2:19" ht="40.5" customHeight="1" x14ac:dyDescent="0.3">
      <c r="B89" s="333" t="s">
        <v>502</v>
      </c>
      <c r="C89" s="334"/>
      <c r="D89" s="334"/>
      <c r="E89" s="334"/>
      <c r="F89" s="334"/>
      <c r="G89" s="220">
        <f>SUM(G87)</f>
        <v>400000</v>
      </c>
      <c r="H89" s="340"/>
      <c r="I89" s="340"/>
      <c r="J89" s="340"/>
      <c r="K89" s="200"/>
      <c r="L89" s="201"/>
      <c r="M89" s="202"/>
      <c r="N89" s="202"/>
      <c r="R89" s="122"/>
      <c r="S89" s="123" t="s">
        <v>274</v>
      </c>
    </row>
    <row r="90" spans="2:19" ht="21" x14ac:dyDescent="0.25">
      <c r="B90" s="331" t="s">
        <v>381</v>
      </c>
      <c r="C90" s="332"/>
      <c r="D90" s="332"/>
      <c r="E90" s="332"/>
      <c r="F90" s="332"/>
      <c r="G90" s="332"/>
      <c r="H90" s="332"/>
      <c r="I90" s="332"/>
      <c r="J90" s="332"/>
      <c r="K90" s="332"/>
      <c r="L90" s="332"/>
      <c r="M90" s="332"/>
      <c r="N90" s="339"/>
      <c r="R90" s="122" t="s">
        <v>266</v>
      </c>
      <c r="S90" s="123"/>
    </row>
    <row r="91" spans="2:19" ht="21" x14ac:dyDescent="0.25">
      <c r="B91" s="331" t="s">
        <v>382</v>
      </c>
      <c r="C91" s="332"/>
      <c r="D91" s="332"/>
      <c r="E91" s="332"/>
      <c r="F91" s="332"/>
      <c r="G91" s="210">
        <f>SUM(G92:G93)</f>
        <v>350000</v>
      </c>
      <c r="H91" s="212"/>
      <c r="I91" s="212"/>
      <c r="J91" s="212"/>
      <c r="K91" s="212"/>
      <c r="L91" s="212"/>
      <c r="M91" s="212"/>
      <c r="N91" s="213"/>
      <c r="R91" s="122" t="s">
        <v>267</v>
      </c>
      <c r="S91" s="122" t="s">
        <v>275</v>
      </c>
    </row>
    <row r="92" spans="2:19" ht="22.5" customHeight="1" x14ac:dyDescent="0.25">
      <c r="B92" s="82" t="s">
        <v>302</v>
      </c>
      <c r="C92" s="83" t="s">
        <v>383</v>
      </c>
      <c r="D92" s="84" t="s">
        <v>14</v>
      </c>
      <c r="E92" s="84" t="s">
        <v>459</v>
      </c>
      <c r="F92" s="84" t="s">
        <v>384</v>
      </c>
      <c r="G92" s="86">
        <f>'JA-L1046-Detailed Budget'!G122</f>
        <v>200000</v>
      </c>
      <c r="H92" s="84">
        <v>100</v>
      </c>
      <c r="I92" s="84">
        <v>0</v>
      </c>
      <c r="J92" s="84" t="s">
        <v>317</v>
      </c>
      <c r="K92" s="84" t="s">
        <v>222</v>
      </c>
      <c r="L92" s="112" t="s">
        <v>299</v>
      </c>
      <c r="M92" s="112" t="s">
        <v>299</v>
      </c>
      <c r="N92" s="120" t="s">
        <v>385</v>
      </c>
      <c r="R92" s="122"/>
      <c r="S92" s="122" t="s">
        <v>275</v>
      </c>
    </row>
    <row r="93" spans="2:19" ht="33" customHeight="1" x14ac:dyDescent="0.25">
      <c r="B93" s="82" t="s">
        <v>302</v>
      </c>
      <c r="C93" s="83" t="s">
        <v>388</v>
      </c>
      <c r="D93" s="84" t="s">
        <v>14</v>
      </c>
      <c r="E93" s="84" t="s">
        <v>459</v>
      </c>
      <c r="F93" s="84" t="s">
        <v>389</v>
      </c>
      <c r="G93" s="86">
        <f>'JA-L1046-Detailed Budget'!G126</f>
        <v>150000</v>
      </c>
      <c r="H93" s="84">
        <v>100</v>
      </c>
      <c r="I93" s="84">
        <v>0</v>
      </c>
      <c r="J93" s="84" t="s">
        <v>317</v>
      </c>
      <c r="K93" s="84" t="s">
        <v>234</v>
      </c>
      <c r="L93" s="112" t="s">
        <v>299</v>
      </c>
      <c r="M93" s="112" t="s">
        <v>299</v>
      </c>
      <c r="N93" s="120"/>
      <c r="R93" s="122"/>
      <c r="S93" s="122" t="s">
        <v>275</v>
      </c>
    </row>
    <row r="94" spans="2:19" ht="21" customHeight="1" x14ac:dyDescent="0.25">
      <c r="B94" s="331" t="s">
        <v>218</v>
      </c>
      <c r="C94" s="332"/>
      <c r="D94" s="332"/>
      <c r="E94" s="332"/>
      <c r="F94" s="332"/>
      <c r="G94" s="210">
        <f>G95</f>
        <v>375000</v>
      </c>
      <c r="H94" s="212"/>
      <c r="I94" s="212"/>
      <c r="J94" s="212"/>
      <c r="K94" s="212"/>
      <c r="L94" s="212"/>
      <c r="M94" s="212"/>
      <c r="N94" s="213"/>
      <c r="R94" s="122"/>
      <c r="S94" s="122" t="s">
        <v>275</v>
      </c>
    </row>
    <row r="95" spans="2:19" ht="21" customHeight="1" x14ac:dyDescent="0.25">
      <c r="B95" s="82" t="s">
        <v>302</v>
      </c>
      <c r="C95" s="83" t="s">
        <v>400</v>
      </c>
      <c r="D95" s="84" t="s">
        <v>69</v>
      </c>
      <c r="E95" s="85" t="s">
        <v>338</v>
      </c>
      <c r="F95" s="84" t="s">
        <v>401</v>
      </c>
      <c r="G95" s="86">
        <f>'JA-L1046-Detailed Budget'!G141</f>
        <v>375000</v>
      </c>
      <c r="H95" s="84">
        <v>100</v>
      </c>
      <c r="I95" s="84">
        <v>1</v>
      </c>
      <c r="J95" s="84" t="s">
        <v>317</v>
      </c>
      <c r="K95" s="84" t="s">
        <v>222</v>
      </c>
      <c r="L95" s="112" t="s">
        <v>370</v>
      </c>
      <c r="M95" s="112" t="s">
        <v>322</v>
      </c>
      <c r="N95" s="120"/>
      <c r="R95" s="123" t="s">
        <v>273</v>
      </c>
      <c r="S95" s="123" t="s">
        <v>279</v>
      </c>
    </row>
    <row r="96" spans="2:19" ht="27" customHeight="1" x14ac:dyDescent="0.25">
      <c r="B96" s="331" t="s">
        <v>219</v>
      </c>
      <c r="C96" s="332"/>
      <c r="D96" s="332"/>
      <c r="E96" s="332"/>
      <c r="F96" s="332"/>
      <c r="G96" s="210">
        <f>SUM(G97:G98)</f>
        <v>730000</v>
      </c>
      <c r="H96" s="212"/>
      <c r="I96" s="212"/>
      <c r="J96" s="212"/>
      <c r="K96" s="212"/>
      <c r="L96" s="212"/>
      <c r="M96" s="212"/>
      <c r="N96" s="213"/>
      <c r="R96" s="123"/>
      <c r="S96" s="123" t="s">
        <v>279</v>
      </c>
    </row>
    <row r="97" spans="2:19" ht="32.25" customHeight="1" x14ac:dyDescent="0.25">
      <c r="B97" s="82" t="s">
        <v>302</v>
      </c>
      <c r="C97" s="135" t="s">
        <v>416</v>
      </c>
      <c r="D97" s="85" t="s">
        <v>51</v>
      </c>
      <c r="E97" s="85" t="s">
        <v>338</v>
      </c>
      <c r="F97" s="129" t="s">
        <v>417</v>
      </c>
      <c r="G97" s="129">
        <f>'JA-L1046-Detailed Budget'!G156</f>
        <v>80000</v>
      </c>
      <c r="H97" s="84">
        <v>100</v>
      </c>
      <c r="I97" s="84">
        <v>1</v>
      </c>
      <c r="J97" s="84" t="s">
        <v>317</v>
      </c>
      <c r="K97" s="84" t="s">
        <v>234</v>
      </c>
      <c r="L97" s="112" t="s">
        <v>299</v>
      </c>
      <c r="M97" s="112" t="s">
        <v>299</v>
      </c>
      <c r="N97" s="120"/>
      <c r="R97" s="130"/>
      <c r="S97" s="88"/>
    </row>
    <row r="98" spans="2:19" ht="35.25" customHeight="1" x14ac:dyDescent="0.25">
      <c r="B98" s="82" t="s">
        <v>302</v>
      </c>
      <c r="C98" s="135" t="s">
        <v>418</v>
      </c>
      <c r="D98" s="85" t="s">
        <v>53</v>
      </c>
      <c r="E98" s="85" t="s">
        <v>338</v>
      </c>
      <c r="F98" s="129" t="s">
        <v>419</v>
      </c>
      <c r="G98" s="129">
        <f>'JA-L1046-Detailed Budget'!G157</f>
        <v>650000</v>
      </c>
      <c r="H98" s="84">
        <v>100</v>
      </c>
      <c r="I98" s="84">
        <v>1</v>
      </c>
      <c r="J98" s="84" t="s">
        <v>317</v>
      </c>
      <c r="K98" s="84" t="s">
        <v>222</v>
      </c>
      <c r="L98" s="112" t="s">
        <v>326</v>
      </c>
      <c r="M98" s="112" t="s">
        <v>326</v>
      </c>
      <c r="N98" s="120"/>
      <c r="O98" s="106"/>
      <c r="R98" s="130"/>
    </row>
    <row r="99" spans="2:19" ht="21" customHeight="1" x14ac:dyDescent="0.3">
      <c r="B99" s="333" t="s">
        <v>503</v>
      </c>
      <c r="C99" s="334"/>
      <c r="D99" s="334"/>
      <c r="E99" s="334"/>
      <c r="F99" s="334"/>
      <c r="G99" s="220">
        <f>SUM(G96+G94+G91)</f>
        <v>1455000</v>
      </c>
      <c r="H99" s="340"/>
      <c r="I99" s="340"/>
      <c r="J99" s="340"/>
      <c r="K99" s="200"/>
      <c r="L99" s="201"/>
      <c r="M99" s="202"/>
      <c r="N99" s="202"/>
      <c r="O99" s="106"/>
      <c r="R99" s="130"/>
      <c r="S99" s="88"/>
    </row>
    <row r="100" spans="2:19" ht="23.25" customHeight="1" thickBot="1" x14ac:dyDescent="0.3">
      <c r="R100" s="130"/>
      <c r="S100" s="88"/>
    </row>
    <row r="101" spans="2:19" ht="21" customHeight="1" x14ac:dyDescent="0.25">
      <c r="B101" s="341" t="s">
        <v>262</v>
      </c>
      <c r="C101" s="342"/>
      <c r="D101" s="342"/>
      <c r="E101" s="342"/>
      <c r="F101" s="342"/>
      <c r="G101" s="342"/>
      <c r="H101" s="191"/>
      <c r="I101" s="191"/>
      <c r="J101" s="191"/>
      <c r="K101" s="191"/>
      <c r="L101" s="191"/>
      <c r="M101" s="191"/>
      <c r="N101" s="191"/>
      <c r="O101" s="192"/>
      <c r="R101" s="130"/>
      <c r="S101" s="88"/>
    </row>
    <row r="102" spans="2:19" ht="23.25" customHeight="1" x14ac:dyDescent="0.25">
      <c r="B102" s="345" t="s">
        <v>223</v>
      </c>
      <c r="C102" s="343" t="s">
        <v>224</v>
      </c>
      <c r="D102" s="343" t="s">
        <v>225</v>
      </c>
      <c r="E102" s="346" t="s">
        <v>226</v>
      </c>
      <c r="F102" s="346" t="s">
        <v>228</v>
      </c>
      <c r="G102" s="353" t="s">
        <v>229</v>
      </c>
      <c r="H102" s="354"/>
      <c r="I102" s="355"/>
      <c r="J102" s="343" t="s">
        <v>263</v>
      </c>
      <c r="K102" s="343" t="s">
        <v>230</v>
      </c>
      <c r="L102" s="346" t="s">
        <v>231</v>
      </c>
      <c r="M102" s="343" t="s">
        <v>232</v>
      </c>
      <c r="N102" s="343"/>
      <c r="O102" s="344" t="s">
        <v>233</v>
      </c>
      <c r="R102" s="130"/>
      <c r="S102" s="88"/>
    </row>
    <row r="103" spans="2:19" ht="21" customHeight="1" x14ac:dyDescent="0.25">
      <c r="B103" s="345"/>
      <c r="C103" s="343"/>
      <c r="D103" s="343"/>
      <c r="E103" s="347"/>
      <c r="F103" s="347"/>
      <c r="G103" s="80" t="s">
        <v>264</v>
      </c>
      <c r="H103" s="80" t="s">
        <v>235</v>
      </c>
      <c r="I103" s="80" t="s">
        <v>236</v>
      </c>
      <c r="J103" s="343"/>
      <c r="K103" s="343"/>
      <c r="L103" s="347"/>
      <c r="M103" s="80" t="s">
        <v>265</v>
      </c>
      <c r="N103" s="80" t="s">
        <v>238</v>
      </c>
      <c r="O103" s="344"/>
      <c r="R103" s="130"/>
      <c r="S103" s="88"/>
    </row>
    <row r="104" spans="2:19" ht="21" customHeight="1" x14ac:dyDescent="0.25">
      <c r="B104" s="331" t="s">
        <v>359</v>
      </c>
      <c r="C104" s="332"/>
      <c r="D104" s="332"/>
      <c r="E104" s="332"/>
      <c r="F104" s="332"/>
      <c r="G104" s="332"/>
      <c r="H104" s="332"/>
      <c r="I104" s="332"/>
      <c r="J104" s="332"/>
      <c r="K104" s="332"/>
      <c r="L104" s="332"/>
      <c r="M104" s="189"/>
      <c r="N104" s="189"/>
      <c r="O104" s="190"/>
      <c r="R104" s="130"/>
    </row>
    <row r="105" spans="2:19" ht="23.25" x14ac:dyDescent="0.25">
      <c r="B105" s="331" t="s">
        <v>329</v>
      </c>
      <c r="C105" s="332"/>
      <c r="D105" s="332"/>
      <c r="E105" s="332"/>
      <c r="F105" s="332"/>
      <c r="G105" s="217">
        <f>SUM(G106:G118)</f>
        <v>1605000</v>
      </c>
      <c r="H105" s="189"/>
      <c r="I105" s="189"/>
      <c r="J105" s="189"/>
      <c r="K105" s="189"/>
      <c r="L105" s="189"/>
      <c r="M105" s="193"/>
      <c r="N105" s="193"/>
      <c r="O105" s="194"/>
      <c r="R105" s="130"/>
    </row>
    <row r="106" spans="2:19" ht="22.5" x14ac:dyDescent="0.25">
      <c r="B106" s="83" t="s">
        <v>302</v>
      </c>
      <c r="C106" s="124" t="s">
        <v>314</v>
      </c>
      <c r="D106" s="84" t="s">
        <v>541</v>
      </c>
      <c r="E106" s="84" t="s">
        <v>316</v>
      </c>
      <c r="F106" s="84" t="s">
        <v>269</v>
      </c>
      <c r="G106" s="86">
        <f>'JA-L1046-Detailed Budget'!G30</f>
        <v>70000</v>
      </c>
      <c r="H106" s="84">
        <v>100</v>
      </c>
      <c r="I106" s="84">
        <v>0</v>
      </c>
      <c r="J106" s="84">
        <v>2</v>
      </c>
      <c r="K106" s="84" t="s">
        <v>239</v>
      </c>
      <c r="L106" s="84" t="s">
        <v>222</v>
      </c>
      <c r="M106" s="112" t="s">
        <v>299</v>
      </c>
      <c r="N106" s="112" t="s">
        <v>299</v>
      </c>
      <c r="O106" s="160"/>
      <c r="R106" s="123" t="s">
        <v>273</v>
      </c>
    </row>
    <row r="107" spans="2:19" x14ac:dyDescent="0.25">
      <c r="B107" s="83" t="s">
        <v>302</v>
      </c>
      <c r="C107" s="124" t="s">
        <v>314</v>
      </c>
      <c r="D107" s="84" t="s">
        <v>103</v>
      </c>
      <c r="E107" s="84" t="s">
        <v>316</v>
      </c>
      <c r="F107" s="84" t="s">
        <v>269</v>
      </c>
      <c r="G107" s="86">
        <f>'JA-L1046-Detailed Budget'!G31</f>
        <v>300000</v>
      </c>
      <c r="H107" s="84">
        <v>100</v>
      </c>
      <c r="I107" s="84">
        <v>0</v>
      </c>
      <c r="J107" s="84">
        <v>2</v>
      </c>
      <c r="K107" s="84" t="s">
        <v>239</v>
      </c>
      <c r="L107" s="84" t="s">
        <v>222</v>
      </c>
      <c r="M107" s="112" t="s">
        <v>299</v>
      </c>
      <c r="N107" s="112" t="s">
        <v>299</v>
      </c>
      <c r="O107" s="160"/>
      <c r="R107" s="123" t="s">
        <v>278</v>
      </c>
    </row>
    <row r="108" spans="2:19" x14ac:dyDescent="0.25">
      <c r="B108" s="83" t="s">
        <v>302</v>
      </c>
      <c r="C108" s="124" t="s">
        <v>314</v>
      </c>
      <c r="D108" s="84" t="str">
        <f>'JA-L1046-Detailed Budget'!C32</f>
        <v>1 Senior DBA (US$50,000/yr)</v>
      </c>
      <c r="E108" s="84" t="s">
        <v>316</v>
      </c>
      <c r="F108" s="84" t="s">
        <v>269</v>
      </c>
      <c r="G108" s="86">
        <f>'JA-L1046-Detailed Budget'!G32</f>
        <v>150000</v>
      </c>
      <c r="H108" s="84">
        <v>100</v>
      </c>
      <c r="I108" s="84">
        <v>0</v>
      </c>
      <c r="J108" s="84">
        <v>1</v>
      </c>
      <c r="K108" s="84" t="s">
        <v>239</v>
      </c>
      <c r="L108" s="84" t="s">
        <v>222</v>
      </c>
      <c r="M108" s="112" t="s">
        <v>299</v>
      </c>
      <c r="N108" s="112" t="s">
        <v>299</v>
      </c>
      <c r="O108" s="160"/>
      <c r="R108" s="123"/>
    </row>
    <row r="109" spans="2:19" ht="39" customHeight="1" x14ac:dyDescent="0.25">
      <c r="B109" s="83" t="s">
        <v>302</v>
      </c>
      <c r="C109" s="124" t="s">
        <v>314</v>
      </c>
      <c r="D109" s="84" t="str">
        <f>'JA-L1046-Detailed Budget'!C33</f>
        <v>1 Senior QA ( Technical Tester) (US $40,000)</v>
      </c>
      <c r="E109" s="84" t="s">
        <v>316</v>
      </c>
      <c r="F109" s="84" t="s">
        <v>269</v>
      </c>
      <c r="G109" s="86">
        <f>'JA-L1046-Detailed Budget'!G33</f>
        <v>120000</v>
      </c>
      <c r="H109" s="84">
        <v>100</v>
      </c>
      <c r="I109" s="84">
        <v>0</v>
      </c>
      <c r="J109" s="84">
        <v>1</v>
      </c>
      <c r="K109" s="84" t="s">
        <v>239</v>
      </c>
      <c r="L109" s="84" t="s">
        <v>222</v>
      </c>
      <c r="M109" s="112" t="s">
        <v>299</v>
      </c>
      <c r="N109" s="112" t="s">
        <v>299</v>
      </c>
      <c r="O109" s="160"/>
      <c r="R109" s="123"/>
    </row>
    <row r="110" spans="2:19" x14ac:dyDescent="0.25">
      <c r="B110" s="83" t="s">
        <v>302</v>
      </c>
      <c r="C110" s="124" t="s">
        <v>314</v>
      </c>
      <c r="D110" s="84" t="str">
        <f>'JA-L1046-Detailed Budget'!C34</f>
        <v>1 Customer Service Rep. (US $ 15,000)</v>
      </c>
      <c r="E110" s="84" t="s">
        <v>316</v>
      </c>
      <c r="F110" s="84" t="s">
        <v>269</v>
      </c>
      <c r="G110" s="127">
        <f>'JA-L1046-Detailed Budget'!G34</f>
        <v>45000</v>
      </c>
      <c r="H110" s="84">
        <v>100</v>
      </c>
      <c r="I110" s="84">
        <v>0</v>
      </c>
      <c r="J110" s="84">
        <v>1</v>
      </c>
      <c r="K110" s="84" t="s">
        <v>239</v>
      </c>
      <c r="L110" s="84" t="s">
        <v>234</v>
      </c>
      <c r="M110" s="112" t="s">
        <v>299</v>
      </c>
      <c r="N110" s="112" t="s">
        <v>299</v>
      </c>
      <c r="O110" s="160"/>
      <c r="R110" s="141"/>
    </row>
    <row r="111" spans="2:19" ht="25.5" x14ac:dyDescent="0.25">
      <c r="B111" s="83" t="s">
        <v>302</v>
      </c>
      <c r="C111" s="124" t="s">
        <v>314</v>
      </c>
      <c r="D111" s="84" t="str">
        <f>'JA-L1046-Detailed Budget'!C35</f>
        <v>Programme Director/Programme Executive</v>
      </c>
      <c r="E111" s="84" t="s">
        <v>316</v>
      </c>
      <c r="F111" s="84" t="s">
        <v>269</v>
      </c>
      <c r="G111" s="127">
        <f>'JA-L1046-Detailed Budget'!G35</f>
        <v>225000</v>
      </c>
      <c r="H111" s="84">
        <v>100</v>
      </c>
      <c r="I111" s="84">
        <v>0</v>
      </c>
      <c r="J111" s="84">
        <v>1</v>
      </c>
      <c r="K111" s="84" t="s">
        <v>239</v>
      </c>
      <c r="L111" s="84" t="s">
        <v>222</v>
      </c>
      <c r="M111" s="112" t="s">
        <v>299</v>
      </c>
      <c r="N111" s="112" t="s">
        <v>299</v>
      </c>
      <c r="O111" s="160"/>
      <c r="R111" s="142" t="s">
        <v>281</v>
      </c>
    </row>
    <row r="112" spans="2:19" x14ac:dyDescent="0.25">
      <c r="B112" s="83" t="s">
        <v>302</v>
      </c>
      <c r="C112" s="124" t="s">
        <v>314</v>
      </c>
      <c r="D112" s="84" t="str">
        <f>'JA-L1046-Detailed Budget'!C36</f>
        <v>Project Manager</v>
      </c>
      <c r="E112" s="84" t="s">
        <v>316</v>
      </c>
      <c r="F112" s="84" t="s">
        <v>269</v>
      </c>
      <c r="G112" s="86">
        <f>'JA-L1046-Detailed Budget'!G36</f>
        <v>180000</v>
      </c>
      <c r="H112" s="84">
        <v>100</v>
      </c>
      <c r="I112" s="84">
        <v>0</v>
      </c>
      <c r="J112" s="84">
        <v>1</v>
      </c>
      <c r="K112" s="84" t="s">
        <v>239</v>
      </c>
      <c r="L112" s="84" t="s">
        <v>222</v>
      </c>
      <c r="M112" s="112" t="s">
        <v>299</v>
      </c>
      <c r="N112" s="112" t="s">
        <v>299</v>
      </c>
      <c r="O112" s="162"/>
      <c r="R112" s="123" t="s">
        <v>282</v>
      </c>
    </row>
    <row r="113" spans="2:18" ht="23.25" customHeight="1" x14ac:dyDescent="0.25">
      <c r="B113" s="83" t="s">
        <v>302</v>
      </c>
      <c r="C113" s="124" t="s">
        <v>314</v>
      </c>
      <c r="D113" s="84" t="str">
        <f>'JA-L1046-Detailed Budget'!C37</f>
        <v xml:space="preserve">1 Senior Business Analysts </v>
      </c>
      <c r="E113" s="84" t="s">
        <v>316</v>
      </c>
      <c r="F113" s="84" t="s">
        <v>269</v>
      </c>
      <c r="G113" s="86">
        <f>'JA-L1046-Detailed Budget'!G37</f>
        <v>120000</v>
      </c>
      <c r="H113" s="84">
        <v>100</v>
      </c>
      <c r="I113" s="84">
        <v>0</v>
      </c>
      <c r="J113" s="84">
        <v>1</v>
      </c>
      <c r="K113" s="84" t="s">
        <v>239</v>
      </c>
      <c r="L113" s="84" t="s">
        <v>222</v>
      </c>
      <c r="M113" s="112" t="s">
        <v>299</v>
      </c>
      <c r="N113" s="112" t="s">
        <v>299</v>
      </c>
      <c r="O113" s="162"/>
      <c r="R113" s="123" t="s">
        <v>283</v>
      </c>
    </row>
    <row r="114" spans="2:18" x14ac:dyDescent="0.25">
      <c r="B114" s="83" t="s">
        <v>302</v>
      </c>
      <c r="C114" s="124" t="s">
        <v>314</v>
      </c>
      <c r="D114" s="84" t="str">
        <f>'JA-L1046-Detailed Budget'!C38</f>
        <v>2 Business Analyst</v>
      </c>
      <c r="E114" s="84" t="s">
        <v>316</v>
      </c>
      <c r="F114" s="84" t="s">
        <v>269</v>
      </c>
      <c r="G114" s="86">
        <f>'JA-L1046-Detailed Budget'!G38</f>
        <v>150000</v>
      </c>
      <c r="H114" s="84">
        <v>100</v>
      </c>
      <c r="I114" s="84">
        <v>0</v>
      </c>
      <c r="J114" s="84">
        <v>2</v>
      </c>
      <c r="K114" s="84" t="s">
        <v>239</v>
      </c>
      <c r="L114" s="84" t="s">
        <v>222</v>
      </c>
      <c r="M114" s="112" t="s">
        <v>299</v>
      </c>
      <c r="N114" s="112" t="s">
        <v>299</v>
      </c>
      <c r="O114" s="162"/>
      <c r="R114" s="123" t="s">
        <v>284</v>
      </c>
    </row>
    <row r="115" spans="2:18" ht="45.75" customHeight="1" x14ac:dyDescent="0.25">
      <c r="B115" s="83" t="s">
        <v>302</v>
      </c>
      <c r="C115" s="124" t="s">
        <v>314</v>
      </c>
      <c r="D115" s="84" t="str">
        <f>'JA-L1046-Detailed Budget'!C39</f>
        <v>1 Senior Quality Assurance Officers</v>
      </c>
      <c r="E115" s="84" t="s">
        <v>316</v>
      </c>
      <c r="F115" s="84" t="s">
        <v>269</v>
      </c>
      <c r="G115" s="86">
        <f>'JA-L1046-Detailed Budget'!G39</f>
        <v>120000</v>
      </c>
      <c r="H115" s="84">
        <v>100</v>
      </c>
      <c r="I115" s="84">
        <v>0</v>
      </c>
      <c r="J115" s="84">
        <v>1</v>
      </c>
      <c r="K115" s="84" t="s">
        <v>239</v>
      </c>
      <c r="L115" s="84" t="s">
        <v>222</v>
      </c>
      <c r="M115" s="112" t="s">
        <v>299</v>
      </c>
      <c r="N115" s="112" t="s">
        <v>299</v>
      </c>
      <c r="O115" s="163"/>
      <c r="R115" s="123" t="s">
        <v>285</v>
      </c>
    </row>
    <row r="116" spans="2:18" ht="43.5" customHeight="1" x14ac:dyDescent="0.25">
      <c r="B116" s="83" t="s">
        <v>302</v>
      </c>
      <c r="C116" s="124" t="s">
        <v>314</v>
      </c>
      <c r="D116" s="84" t="str">
        <f>'JA-L1046-Detailed Budget'!C40</f>
        <v>1 Quality Assurance Officers</v>
      </c>
      <c r="E116" s="84" t="s">
        <v>316</v>
      </c>
      <c r="F116" s="84" t="s">
        <v>269</v>
      </c>
      <c r="G116" s="86">
        <f>'JA-L1046-Detailed Budget'!G40</f>
        <v>75000</v>
      </c>
      <c r="H116" s="84">
        <v>100</v>
      </c>
      <c r="I116" s="84">
        <v>0</v>
      </c>
      <c r="J116" s="84">
        <v>1</v>
      </c>
      <c r="K116" s="84" t="s">
        <v>239</v>
      </c>
      <c r="L116" s="84" t="s">
        <v>222</v>
      </c>
      <c r="M116" s="112" t="s">
        <v>299</v>
      </c>
      <c r="N116" s="112" t="s">
        <v>299</v>
      </c>
      <c r="O116" s="162"/>
      <c r="R116" s="123" t="s">
        <v>286</v>
      </c>
    </row>
    <row r="117" spans="2:18" ht="45" customHeight="1" x14ac:dyDescent="0.25">
      <c r="B117" s="83" t="s">
        <v>302</v>
      </c>
      <c r="C117" s="124" t="s">
        <v>314</v>
      </c>
      <c r="D117" s="84" t="str">
        <f>'JA-L1046-Detailed Budget'!C41</f>
        <v>1 Administrative Assistant</v>
      </c>
      <c r="E117" s="84" t="s">
        <v>316</v>
      </c>
      <c r="F117" s="84" t="s">
        <v>269</v>
      </c>
      <c r="G117" s="86">
        <f>'JA-L1046-Detailed Budget'!G41</f>
        <v>45000</v>
      </c>
      <c r="H117" s="84">
        <v>100</v>
      </c>
      <c r="I117" s="84">
        <v>0</v>
      </c>
      <c r="J117" s="84">
        <v>1</v>
      </c>
      <c r="K117" s="84" t="s">
        <v>239</v>
      </c>
      <c r="L117" s="84" t="s">
        <v>234</v>
      </c>
      <c r="M117" s="112" t="s">
        <v>299</v>
      </c>
      <c r="N117" s="112" t="s">
        <v>299</v>
      </c>
      <c r="O117" s="162"/>
      <c r="R117" s="123" t="s">
        <v>287</v>
      </c>
    </row>
    <row r="118" spans="2:18" ht="21" customHeight="1" x14ac:dyDescent="0.25">
      <c r="B118" s="83" t="s">
        <v>302</v>
      </c>
      <c r="C118" s="124" t="s">
        <v>314</v>
      </c>
      <c r="D118" s="84" t="str">
        <f>'JA-L1046-Detailed Budget'!C42</f>
        <v>1 Technical Writer (HR Software Manual)</v>
      </c>
      <c r="E118" s="84" t="s">
        <v>316</v>
      </c>
      <c r="F118" s="84" t="s">
        <v>269</v>
      </c>
      <c r="G118" s="129">
        <f>'JA-L1046-Detailed Budget'!G42</f>
        <v>5000</v>
      </c>
      <c r="H118" s="84">
        <v>100</v>
      </c>
      <c r="I118" s="84">
        <v>0</v>
      </c>
      <c r="J118" s="84">
        <v>1</v>
      </c>
      <c r="K118" s="84" t="s">
        <v>239</v>
      </c>
      <c r="L118" s="84" t="s">
        <v>234</v>
      </c>
      <c r="M118" s="112" t="s">
        <v>299</v>
      </c>
      <c r="N118" s="112" t="s">
        <v>299</v>
      </c>
      <c r="O118" s="162"/>
      <c r="R118" s="88"/>
    </row>
    <row r="119" spans="2:18" ht="21" customHeight="1" x14ac:dyDescent="0.25">
      <c r="B119" s="331" t="s">
        <v>333</v>
      </c>
      <c r="C119" s="332"/>
      <c r="D119" s="332"/>
      <c r="E119" s="332"/>
      <c r="F119" s="332"/>
      <c r="G119" s="210">
        <f>SUM(G120:G121)</f>
        <v>150000</v>
      </c>
      <c r="H119" s="212"/>
      <c r="I119" s="212"/>
      <c r="J119" s="212"/>
      <c r="K119" s="212"/>
      <c r="L119" s="212"/>
      <c r="M119" s="193"/>
      <c r="N119" s="193"/>
      <c r="O119" s="194"/>
      <c r="R119" s="123" t="s">
        <v>288</v>
      </c>
    </row>
    <row r="120" spans="2:18" ht="66" customHeight="1" x14ac:dyDescent="0.25">
      <c r="B120" s="83" t="s">
        <v>302</v>
      </c>
      <c r="C120" s="124" t="s">
        <v>339</v>
      </c>
      <c r="D120" s="84" t="s">
        <v>89</v>
      </c>
      <c r="E120" s="84" t="s">
        <v>316</v>
      </c>
      <c r="F120" s="84" t="s">
        <v>270</v>
      </c>
      <c r="G120" s="129">
        <f>'JA-L1046-Detailed Budget'!G55</f>
        <v>100000</v>
      </c>
      <c r="H120" s="84">
        <v>100</v>
      </c>
      <c r="I120" s="84">
        <v>0</v>
      </c>
      <c r="J120" s="84">
        <v>1</v>
      </c>
      <c r="K120" s="84" t="s">
        <v>239</v>
      </c>
      <c r="L120" s="84" t="s">
        <v>222</v>
      </c>
      <c r="M120" s="112" t="s">
        <v>343</v>
      </c>
      <c r="N120" s="112" t="s">
        <v>342</v>
      </c>
      <c r="O120" s="162"/>
      <c r="R120" s="123" t="s">
        <v>289</v>
      </c>
    </row>
    <row r="121" spans="2:18" ht="71.25" customHeight="1" x14ac:dyDescent="0.25">
      <c r="B121" s="83" t="s">
        <v>302</v>
      </c>
      <c r="C121" s="124" t="s">
        <v>340</v>
      </c>
      <c r="D121" s="84" t="s">
        <v>89</v>
      </c>
      <c r="E121" s="84" t="s">
        <v>316</v>
      </c>
      <c r="F121" s="84" t="s">
        <v>349</v>
      </c>
      <c r="G121" s="129">
        <f>'JA-L1046-Detailed Budget'!G61</f>
        <v>50000</v>
      </c>
      <c r="H121" s="84">
        <v>100</v>
      </c>
      <c r="I121" s="84">
        <v>0</v>
      </c>
      <c r="J121" s="84">
        <v>1</v>
      </c>
      <c r="K121" s="84" t="s">
        <v>239</v>
      </c>
      <c r="L121" s="84" t="s">
        <v>222</v>
      </c>
      <c r="M121" s="112" t="s">
        <v>341</v>
      </c>
      <c r="N121" s="112" t="s">
        <v>342</v>
      </c>
      <c r="O121" s="162"/>
      <c r="R121" s="165"/>
    </row>
    <row r="122" spans="2:18" ht="23.25" x14ac:dyDescent="0.3">
      <c r="B122" s="333" t="s">
        <v>504</v>
      </c>
      <c r="C122" s="334"/>
      <c r="D122" s="334"/>
      <c r="E122" s="334"/>
      <c r="F122" s="334"/>
      <c r="G122" s="204">
        <f>SUM(G119+G105)</f>
        <v>1755000</v>
      </c>
      <c r="H122" s="199"/>
      <c r="I122" s="200"/>
      <c r="J122" s="200"/>
      <c r="K122" s="200"/>
      <c r="L122" s="201"/>
      <c r="M122" s="202"/>
      <c r="N122" s="202"/>
      <c r="O122" s="203"/>
      <c r="R122" s="123" t="s">
        <v>290</v>
      </c>
    </row>
    <row r="123" spans="2:18" ht="39" customHeight="1" x14ac:dyDescent="0.25">
      <c r="B123" s="331" t="s">
        <v>345</v>
      </c>
      <c r="C123" s="332"/>
      <c r="D123" s="332"/>
      <c r="E123" s="332"/>
      <c r="F123" s="332"/>
      <c r="G123" s="332"/>
      <c r="H123" s="332"/>
      <c r="I123" s="332"/>
      <c r="J123" s="332"/>
      <c r="K123" s="332"/>
      <c r="L123" s="332"/>
      <c r="M123" s="332"/>
      <c r="N123" s="332"/>
      <c r="O123" s="339"/>
      <c r="R123" s="123" t="s">
        <v>291</v>
      </c>
    </row>
    <row r="124" spans="2:18" ht="21" x14ac:dyDescent="0.25">
      <c r="B124" s="331" t="s">
        <v>346</v>
      </c>
      <c r="C124" s="332"/>
      <c r="D124" s="332"/>
      <c r="E124" s="332"/>
      <c r="F124" s="332"/>
      <c r="G124" s="217">
        <f>SUM(G125:G130)</f>
        <v>1528000</v>
      </c>
      <c r="H124" s="195"/>
      <c r="I124" s="195"/>
      <c r="J124" s="195"/>
      <c r="K124" s="195"/>
      <c r="L124" s="195"/>
      <c r="M124" s="195"/>
      <c r="N124" s="195"/>
      <c r="O124" s="196"/>
      <c r="R124" s="126"/>
    </row>
    <row r="125" spans="2:18" ht="33.75" x14ac:dyDescent="0.25">
      <c r="B125" s="83" t="s">
        <v>302</v>
      </c>
      <c r="C125" s="128" t="s">
        <v>344</v>
      </c>
      <c r="D125" s="84" t="s">
        <v>89</v>
      </c>
      <c r="E125" s="84" t="s">
        <v>316</v>
      </c>
      <c r="F125" s="148" t="s">
        <v>348</v>
      </c>
      <c r="G125" s="132">
        <f>'JA-L1046-Detailed Budget'!G65+'JA-L1046-Detailed Budget'!G66+'JA-L1046-Detailed Budget'!G67</f>
        <v>124000</v>
      </c>
      <c r="H125" s="84">
        <v>100</v>
      </c>
      <c r="I125" s="84">
        <v>0</v>
      </c>
      <c r="J125" s="84">
        <v>1</v>
      </c>
      <c r="K125" s="84" t="s">
        <v>252</v>
      </c>
      <c r="L125" s="84" t="s">
        <v>222</v>
      </c>
      <c r="M125" s="112" t="s">
        <v>299</v>
      </c>
      <c r="N125" s="112" t="s">
        <v>299</v>
      </c>
      <c r="O125" s="162" t="s">
        <v>347</v>
      </c>
      <c r="R125" s="165"/>
    </row>
    <row r="126" spans="2:18" ht="21" customHeight="1" x14ac:dyDescent="0.25">
      <c r="B126" s="83" t="s">
        <v>302</v>
      </c>
      <c r="C126" s="128" t="s">
        <v>344</v>
      </c>
      <c r="D126" s="84" t="s">
        <v>137</v>
      </c>
      <c r="E126" s="84" t="s">
        <v>316</v>
      </c>
      <c r="F126" s="148" t="s">
        <v>348</v>
      </c>
      <c r="G126" s="129">
        <f>'JA-L1046-Detailed Budget'!G68</f>
        <v>60000</v>
      </c>
      <c r="H126" s="84">
        <v>100</v>
      </c>
      <c r="I126" s="84">
        <v>0</v>
      </c>
      <c r="J126" s="84">
        <v>1</v>
      </c>
      <c r="K126" s="84" t="s">
        <v>252</v>
      </c>
      <c r="L126" s="84" t="s">
        <v>222</v>
      </c>
      <c r="M126" s="112" t="s">
        <v>299</v>
      </c>
      <c r="N126" s="112" t="s">
        <v>299</v>
      </c>
      <c r="O126" s="162"/>
      <c r="R126" s="165"/>
    </row>
    <row r="127" spans="2:18" ht="21" customHeight="1" thickBot="1" x14ac:dyDescent="0.3">
      <c r="B127" s="83" t="s">
        <v>302</v>
      </c>
      <c r="C127" s="128" t="s">
        <v>447</v>
      </c>
      <c r="D127" s="84" t="s">
        <v>446</v>
      </c>
      <c r="E127" s="84" t="s">
        <v>315</v>
      </c>
      <c r="F127" s="129" t="s">
        <v>448</v>
      </c>
      <c r="G127" s="129">
        <f>'JA-L1046-Detailed Budget'!G71</f>
        <v>150000</v>
      </c>
      <c r="H127" s="84">
        <v>100</v>
      </c>
      <c r="I127" s="84">
        <v>0</v>
      </c>
      <c r="J127" s="84">
        <v>1</v>
      </c>
      <c r="K127" s="84" t="s">
        <v>252</v>
      </c>
      <c r="L127" s="84" t="s">
        <v>222</v>
      </c>
      <c r="M127" s="114" t="s">
        <v>299</v>
      </c>
      <c r="N127" s="114" t="s">
        <v>299</v>
      </c>
      <c r="O127" s="93"/>
      <c r="R127" s="165"/>
    </row>
    <row r="128" spans="2:18" ht="36" customHeight="1" x14ac:dyDescent="0.25">
      <c r="B128" s="83" t="s">
        <v>302</v>
      </c>
      <c r="C128" s="128" t="s">
        <v>444</v>
      </c>
      <c r="D128" s="84" t="s">
        <v>134</v>
      </c>
      <c r="E128" s="84" t="s">
        <v>316</v>
      </c>
      <c r="F128" s="129" t="s">
        <v>357</v>
      </c>
      <c r="G128" s="129">
        <f>'JA-L1046-Detailed Budget'!G72+'JA-L1046-Detailed Budget'!G73+'JA-L1046-Detailed Budget'!G74</f>
        <v>305000</v>
      </c>
      <c r="H128" s="84">
        <v>100</v>
      </c>
      <c r="I128" s="84">
        <v>0</v>
      </c>
      <c r="J128" s="84">
        <v>5</v>
      </c>
      <c r="K128" s="84" t="s">
        <v>252</v>
      </c>
      <c r="L128" s="84" t="s">
        <v>222</v>
      </c>
      <c r="M128" s="114" t="s">
        <v>299</v>
      </c>
      <c r="N128" s="114" t="s">
        <v>358</v>
      </c>
      <c r="O128" s="162" t="s">
        <v>347</v>
      </c>
      <c r="R128" s="143" t="s">
        <v>292</v>
      </c>
    </row>
    <row r="129" spans="2:18" ht="21" customHeight="1" x14ac:dyDescent="0.25">
      <c r="B129" s="83" t="s">
        <v>302</v>
      </c>
      <c r="C129" s="128" t="s">
        <v>351</v>
      </c>
      <c r="D129" s="84" t="s">
        <v>352</v>
      </c>
      <c r="E129" s="84" t="s">
        <v>316</v>
      </c>
      <c r="F129" s="129" t="s">
        <v>356</v>
      </c>
      <c r="G129" s="129">
        <f>'JA-L1046-Detailed Budget'!G76+'JA-L1046-Detailed Budget'!G77+'JA-L1046-Detailed Budget'!G78</f>
        <v>639000</v>
      </c>
      <c r="H129" s="84">
        <v>100</v>
      </c>
      <c r="I129" s="84">
        <v>0</v>
      </c>
      <c r="J129" s="84">
        <v>9</v>
      </c>
      <c r="K129" s="84" t="s">
        <v>252</v>
      </c>
      <c r="L129" s="84" t="s">
        <v>222</v>
      </c>
      <c r="M129" s="114" t="s">
        <v>299</v>
      </c>
      <c r="N129" s="114" t="s">
        <v>358</v>
      </c>
      <c r="O129" s="162" t="s">
        <v>347</v>
      </c>
      <c r="R129" s="144" t="s">
        <v>293</v>
      </c>
    </row>
    <row r="130" spans="2:18" ht="25.5" x14ac:dyDescent="0.25">
      <c r="B130" s="83" t="s">
        <v>302</v>
      </c>
      <c r="C130" s="128" t="s">
        <v>351</v>
      </c>
      <c r="D130" s="84" t="s">
        <v>133</v>
      </c>
      <c r="E130" s="84" t="s">
        <v>316</v>
      </c>
      <c r="F130" s="129" t="s">
        <v>356</v>
      </c>
      <c r="G130" s="129">
        <f>'JA-L1046-Detailed Budget'!G79</f>
        <v>250000</v>
      </c>
      <c r="H130" s="84">
        <v>100</v>
      </c>
      <c r="I130" s="84">
        <v>0</v>
      </c>
      <c r="J130" s="84">
        <v>4</v>
      </c>
      <c r="K130" s="84" t="s">
        <v>252</v>
      </c>
      <c r="L130" s="84" t="s">
        <v>222</v>
      </c>
      <c r="M130" s="114" t="s">
        <v>299</v>
      </c>
      <c r="N130" s="114" t="s">
        <v>358</v>
      </c>
      <c r="O130" s="93"/>
      <c r="R130" s="145" t="s">
        <v>294</v>
      </c>
    </row>
    <row r="131" spans="2:18" ht="25.5" customHeight="1" thickBot="1" x14ac:dyDescent="0.3">
      <c r="B131" s="331" t="s">
        <v>474</v>
      </c>
      <c r="C131" s="332"/>
      <c r="D131" s="332"/>
      <c r="E131" s="332"/>
      <c r="F131" s="332"/>
      <c r="G131" s="210">
        <f>SUM(G132:G133)</f>
        <v>50000</v>
      </c>
      <c r="H131" s="212"/>
      <c r="I131" s="212"/>
      <c r="J131" s="212"/>
      <c r="K131" s="212"/>
      <c r="L131" s="212"/>
      <c r="M131" s="212"/>
      <c r="N131" s="212"/>
      <c r="O131" s="213"/>
      <c r="R131" s="146" t="s">
        <v>285</v>
      </c>
    </row>
    <row r="132" spans="2:18" ht="25.5" x14ac:dyDescent="0.25">
      <c r="B132" s="82" t="s">
        <v>302</v>
      </c>
      <c r="C132" s="83" t="s">
        <v>451</v>
      </c>
      <c r="D132" s="84" t="s">
        <v>449</v>
      </c>
      <c r="E132" s="84" t="s">
        <v>316</v>
      </c>
      <c r="F132" s="84" t="s">
        <v>353</v>
      </c>
      <c r="G132" s="86">
        <f>'JA-L1046-Detailed Budget'!G81</f>
        <v>40000</v>
      </c>
      <c r="H132" s="84">
        <v>100</v>
      </c>
      <c r="I132" s="84">
        <v>0</v>
      </c>
      <c r="J132" s="84">
        <v>1</v>
      </c>
      <c r="K132" s="84" t="s">
        <v>252</v>
      </c>
      <c r="L132" s="114" t="s">
        <v>234</v>
      </c>
      <c r="M132" s="114" t="s">
        <v>299</v>
      </c>
      <c r="N132" s="114" t="s">
        <v>299</v>
      </c>
      <c r="O132" s="164"/>
      <c r="R132" s="131" t="s">
        <v>295</v>
      </c>
    </row>
    <row r="133" spans="2:18" ht="21" customHeight="1" x14ac:dyDescent="0.25">
      <c r="B133" s="172" t="s">
        <v>302</v>
      </c>
      <c r="C133" s="83" t="s">
        <v>142</v>
      </c>
      <c r="D133" s="84" t="s">
        <v>449</v>
      </c>
      <c r="E133" s="84" t="s">
        <v>316</v>
      </c>
      <c r="F133" s="84" t="s">
        <v>353</v>
      </c>
      <c r="G133" s="86">
        <f>'JA-L1046-Detailed Budget'!G84</f>
        <v>10000</v>
      </c>
      <c r="H133" s="84">
        <v>100</v>
      </c>
      <c r="I133" s="84">
        <v>0</v>
      </c>
      <c r="J133" s="167">
        <v>1</v>
      </c>
      <c r="K133" s="84" t="s">
        <v>252</v>
      </c>
      <c r="L133" s="84" t="s">
        <v>222</v>
      </c>
      <c r="M133" s="114" t="s">
        <v>326</v>
      </c>
      <c r="N133" s="114" t="s">
        <v>326</v>
      </c>
      <c r="O133" s="164"/>
      <c r="R133" s="123" t="s">
        <v>293</v>
      </c>
    </row>
    <row r="134" spans="2:18" ht="21" customHeight="1" x14ac:dyDescent="0.25">
      <c r="B134" s="331" t="s">
        <v>362</v>
      </c>
      <c r="C134" s="332"/>
      <c r="D134" s="332"/>
      <c r="E134" s="332"/>
      <c r="F134" s="332"/>
      <c r="G134" s="210">
        <f>SUM(G135:G137)</f>
        <v>89000</v>
      </c>
      <c r="H134" s="212"/>
      <c r="I134" s="212"/>
      <c r="J134" s="212"/>
      <c r="K134" s="212"/>
      <c r="L134" s="212"/>
      <c r="M134" s="212"/>
      <c r="N134" s="212"/>
      <c r="O134" s="213"/>
      <c r="R134" s="88"/>
    </row>
    <row r="135" spans="2:18" ht="26.25" customHeight="1" x14ac:dyDescent="0.25">
      <c r="B135" s="83" t="s">
        <v>302</v>
      </c>
      <c r="C135" s="128" t="s">
        <v>360</v>
      </c>
      <c r="D135" s="84" t="s">
        <v>108</v>
      </c>
      <c r="E135" s="84" t="s">
        <v>316</v>
      </c>
      <c r="F135" s="129" t="s">
        <v>361</v>
      </c>
      <c r="G135" s="129">
        <f>'JA-L1046-Detailed Budget'!G88</f>
        <v>40000</v>
      </c>
      <c r="H135" s="84">
        <v>100</v>
      </c>
      <c r="I135" s="84">
        <v>0</v>
      </c>
      <c r="J135" s="84">
        <v>1</v>
      </c>
      <c r="K135" s="84" t="s">
        <v>252</v>
      </c>
      <c r="L135" s="114" t="s">
        <v>234</v>
      </c>
      <c r="M135" s="114" t="s">
        <v>299</v>
      </c>
      <c r="N135" s="114" t="s">
        <v>367</v>
      </c>
      <c r="O135" s="99"/>
    </row>
    <row r="136" spans="2:18" ht="23.25" x14ac:dyDescent="0.25">
      <c r="B136" s="83" t="s">
        <v>302</v>
      </c>
      <c r="C136" s="133" t="s">
        <v>365</v>
      </c>
      <c r="D136" s="84" t="s">
        <v>449</v>
      </c>
      <c r="E136" s="84" t="s">
        <v>316</v>
      </c>
      <c r="F136" s="129" t="s">
        <v>364</v>
      </c>
      <c r="G136" s="129">
        <f>'JA-L1046-Detailed Budget'!G90</f>
        <v>10000</v>
      </c>
      <c r="H136" s="84">
        <v>100</v>
      </c>
      <c r="I136" s="84">
        <v>0</v>
      </c>
      <c r="J136" s="84">
        <v>1</v>
      </c>
      <c r="K136" s="84" t="s">
        <v>252</v>
      </c>
      <c r="L136" s="114" t="s">
        <v>234</v>
      </c>
      <c r="M136" s="112" t="s">
        <v>326</v>
      </c>
      <c r="N136" s="112" t="s">
        <v>326</v>
      </c>
      <c r="O136" s="99"/>
      <c r="R136" s="123" t="s">
        <v>273</v>
      </c>
    </row>
    <row r="137" spans="2:18" ht="21" customHeight="1" x14ac:dyDescent="0.25">
      <c r="B137" s="83" t="s">
        <v>302</v>
      </c>
      <c r="C137" s="104" t="s">
        <v>366</v>
      </c>
      <c r="D137" s="84" t="s">
        <v>449</v>
      </c>
      <c r="E137" s="84" t="s">
        <v>316</v>
      </c>
      <c r="F137" s="129" t="s">
        <v>364</v>
      </c>
      <c r="G137" s="129">
        <f>'JA-L1046-Detailed Budget'!G91</f>
        <v>39000</v>
      </c>
      <c r="H137" s="84">
        <v>100</v>
      </c>
      <c r="I137" s="84">
        <v>0</v>
      </c>
      <c r="J137" s="84">
        <v>1</v>
      </c>
      <c r="K137" s="84" t="s">
        <v>252</v>
      </c>
      <c r="L137" s="114" t="s">
        <v>234</v>
      </c>
      <c r="M137" s="112" t="s">
        <v>326</v>
      </c>
      <c r="N137" s="112" t="s">
        <v>326</v>
      </c>
      <c r="O137" s="99"/>
      <c r="R137" s="123" t="s">
        <v>278</v>
      </c>
    </row>
    <row r="138" spans="2:18" ht="21" customHeight="1" x14ac:dyDescent="0.25">
      <c r="B138" s="331" t="s">
        <v>560</v>
      </c>
      <c r="C138" s="332"/>
      <c r="D138" s="332"/>
      <c r="E138" s="332"/>
      <c r="F138" s="332"/>
      <c r="G138" s="210">
        <f>SUM(G139:G144)</f>
        <v>794660</v>
      </c>
      <c r="H138" s="212"/>
      <c r="I138" s="212"/>
      <c r="J138" s="212"/>
      <c r="K138" s="212"/>
      <c r="L138" s="212"/>
      <c r="M138" s="212"/>
      <c r="N138" s="212"/>
      <c r="O138" s="213"/>
    </row>
    <row r="139" spans="2:18" ht="21" customHeight="1" x14ac:dyDescent="0.25">
      <c r="B139" s="83" t="s">
        <v>302</v>
      </c>
      <c r="C139" s="104" t="s">
        <v>170</v>
      </c>
      <c r="D139" s="83" t="s">
        <v>191</v>
      </c>
      <c r="E139" s="84" t="s">
        <v>368</v>
      </c>
      <c r="F139" s="84" t="s">
        <v>369</v>
      </c>
      <c r="G139" s="129">
        <f>'JA-L1046-Detailed Budget'!G95+'JA-L1046-Detailed Budget'!G96+'JA-L1046-Detailed Budget'!G97</f>
        <v>242250</v>
      </c>
      <c r="H139" s="84">
        <v>100</v>
      </c>
      <c r="I139" s="84">
        <v>0</v>
      </c>
      <c r="J139" s="84">
        <v>1</v>
      </c>
      <c r="K139" s="84" t="s">
        <v>252</v>
      </c>
      <c r="L139" s="84" t="s">
        <v>222</v>
      </c>
      <c r="M139" s="149" t="s">
        <v>370</v>
      </c>
      <c r="N139" s="112" t="s">
        <v>371</v>
      </c>
      <c r="O139" s="93"/>
      <c r="R139" s="118" t="s">
        <v>260</v>
      </c>
    </row>
    <row r="140" spans="2:18" ht="25.5" customHeight="1" x14ac:dyDescent="0.25">
      <c r="B140" s="83" t="s">
        <v>302</v>
      </c>
      <c r="C140" s="104" t="s">
        <v>170</v>
      </c>
      <c r="D140" s="83" t="s">
        <v>193</v>
      </c>
      <c r="E140" s="84" t="s">
        <v>316</v>
      </c>
      <c r="F140" s="84" t="s">
        <v>369</v>
      </c>
      <c r="G140" s="129">
        <f>'JA-L1046-Detailed Budget'!G98</f>
        <v>240000</v>
      </c>
      <c r="H140" s="84">
        <v>100</v>
      </c>
      <c r="I140" s="84">
        <v>0</v>
      </c>
      <c r="J140" s="84">
        <v>2</v>
      </c>
      <c r="K140" s="84" t="s">
        <v>252</v>
      </c>
      <c r="L140" s="84" t="s">
        <v>222</v>
      </c>
      <c r="M140" s="149" t="s">
        <v>370</v>
      </c>
      <c r="N140" s="112" t="s">
        <v>371</v>
      </c>
      <c r="O140" s="93"/>
      <c r="R140" s="118" t="s">
        <v>261</v>
      </c>
    </row>
    <row r="141" spans="2:18" ht="21" customHeight="1" x14ac:dyDescent="0.25">
      <c r="B141" s="83" t="s">
        <v>302</v>
      </c>
      <c r="C141" s="104" t="s">
        <v>170</v>
      </c>
      <c r="D141" s="83" t="s">
        <v>194</v>
      </c>
      <c r="E141" s="84" t="s">
        <v>316</v>
      </c>
      <c r="F141" s="84" t="s">
        <v>369</v>
      </c>
      <c r="G141" s="129">
        <f>'JA-L1046-Detailed Budget'!G99</f>
        <v>96000</v>
      </c>
      <c r="H141" s="84">
        <v>100</v>
      </c>
      <c r="I141" s="84">
        <v>0</v>
      </c>
      <c r="J141" s="84">
        <v>1</v>
      </c>
      <c r="K141" s="84" t="s">
        <v>252</v>
      </c>
      <c r="L141" s="84" t="s">
        <v>222</v>
      </c>
      <c r="M141" s="149" t="s">
        <v>370</v>
      </c>
      <c r="N141" s="112" t="s">
        <v>371</v>
      </c>
      <c r="O141" s="93"/>
      <c r="R141" s="118" t="s">
        <v>296</v>
      </c>
    </row>
    <row r="142" spans="2:18" ht="22.5" x14ac:dyDescent="0.25">
      <c r="B142" s="83" t="s">
        <v>302</v>
      </c>
      <c r="C142" s="104" t="s">
        <v>170</v>
      </c>
      <c r="D142" s="96" t="s">
        <v>172</v>
      </c>
      <c r="E142" s="84" t="s">
        <v>316</v>
      </c>
      <c r="F142" s="97" t="s">
        <v>369</v>
      </c>
      <c r="G142" s="134">
        <f>'JA-L1046-Detailed Budget'!G100</f>
        <v>48000</v>
      </c>
      <c r="H142" s="97">
        <v>100</v>
      </c>
      <c r="I142" s="97">
        <v>0</v>
      </c>
      <c r="J142" s="97">
        <v>1</v>
      </c>
      <c r="K142" s="97" t="s">
        <v>252</v>
      </c>
      <c r="L142" s="114" t="s">
        <v>234</v>
      </c>
      <c r="M142" s="112" t="s">
        <v>327</v>
      </c>
      <c r="N142" s="112" t="s">
        <v>342</v>
      </c>
      <c r="O142" s="99"/>
      <c r="R142" s="118" t="s">
        <v>297</v>
      </c>
    </row>
    <row r="143" spans="2:18" ht="21" customHeight="1" x14ac:dyDescent="0.25">
      <c r="B143" s="83" t="s">
        <v>302</v>
      </c>
      <c r="C143" s="135" t="s">
        <v>173</v>
      </c>
      <c r="D143" s="92" t="s">
        <v>175</v>
      </c>
      <c r="E143" s="84" t="s">
        <v>316</v>
      </c>
      <c r="F143" s="129" t="s">
        <v>372</v>
      </c>
      <c r="G143" s="129">
        <f>'JA-L1046-Detailed Budget'!G102</f>
        <v>108410</v>
      </c>
      <c r="H143" s="84">
        <v>100</v>
      </c>
      <c r="I143" s="84">
        <v>0</v>
      </c>
      <c r="J143" s="84">
        <v>1</v>
      </c>
      <c r="K143" s="84" t="s">
        <v>252</v>
      </c>
      <c r="L143" s="84" t="s">
        <v>222</v>
      </c>
      <c r="M143" s="112" t="s">
        <v>367</v>
      </c>
      <c r="N143" s="112" t="s">
        <v>373</v>
      </c>
      <c r="O143" s="93"/>
      <c r="R143" s="118" t="s">
        <v>297</v>
      </c>
    </row>
    <row r="144" spans="2:18" ht="47.25" customHeight="1" x14ac:dyDescent="0.25">
      <c r="B144" s="83" t="s">
        <v>302</v>
      </c>
      <c r="C144" s="135" t="s">
        <v>559</v>
      </c>
      <c r="D144" s="92" t="s">
        <v>562</v>
      </c>
      <c r="E144" s="84" t="s">
        <v>368</v>
      </c>
      <c r="F144" s="129" t="s">
        <v>378</v>
      </c>
      <c r="G144" s="129">
        <f>'JA-L1046-Detailed Budget'!G119</f>
        <v>60000</v>
      </c>
      <c r="H144" s="84">
        <v>100</v>
      </c>
      <c r="I144" s="84">
        <v>0</v>
      </c>
      <c r="J144" s="84">
        <v>1</v>
      </c>
      <c r="K144" s="84" t="s">
        <v>252</v>
      </c>
      <c r="L144" s="84" t="s">
        <v>222</v>
      </c>
      <c r="M144" s="112" t="s">
        <v>299</v>
      </c>
      <c r="N144" s="112" t="s">
        <v>299</v>
      </c>
      <c r="O144" s="93"/>
      <c r="R144" s="110"/>
    </row>
    <row r="145" spans="2:15" ht="23.25" x14ac:dyDescent="0.3">
      <c r="B145" s="333" t="s">
        <v>505</v>
      </c>
      <c r="C145" s="334"/>
      <c r="D145" s="334"/>
      <c r="E145" s="334"/>
      <c r="F145" s="334"/>
      <c r="G145" s="204">
        <f>SUM(G138+G134+G131+G124)</f>
        <v>2461660</v>
      </c>
      <c r="H145" s="199"/>
      <c r="I145" s="200"/>
      <c r="J145" s="200"/>
      <c r="K145" s="200"/>
      <c r="L145" s="201"/>
      <c r="M145" s="202"/>
      <c r="N145" s="202"/>
      <c r="O145" s="203"/>
    </row>
    <row r="146" spans="2:15" ht="21" customHeight="1" x14ac:dyDescent="0.25">
      <c r="B146" s="331" t="s">
        <v>381</v>
      </c>
      <c r="C146" s="332"/>
      <c r="D146" s="332"/>
      <c r="E146" s="332"/>
      <c r="F146" s="332"/>
      <c r="G146" s="332"/>
      <c r="H146" s="332"/>
      <c r="I146" s="332"/>
      <c r="J146" s="332"/>
      <c r="K146" s="332"/>
      <c r="L146" s="332"/>
      <c r="M146" s="332"/>
      <c r="N146" s="332"/>
      <c r="O146" s="339"/>
    </row>
    <row r="147" spans="2:15" ht="21" customHeight="1" x14ac:dyDescent="0.25">
      <c r="B147" s="331" t="s">
        <v>382</v>
      </c>
      <c r="C147" s="332"/>
      <c r="D147" s="332"/>
      <c r="E147" s="332"/>
      <c r="F147" s="332"/>
      <c r="G147" s="210">
        <f>SUM(G148:G149)</f>
        <v>78000</v>
      </c>
      <c r="H147" s="212"/>
      <c r="I147" s="212"/>
      <c r="J147" s="212"/>
      <c r="K147" s="212"/>
      <c r="L147" s="212"/>
      <c r="M147" s="212"/>
      <c r="N147" s="212"/>
      <c r="O147" s="213"/>
    </row>
    <row r="148" spans="2:15" ht="21" customHeight="1" x14ac:dyDescent="0.25">
      <c r="B148" s="83" t="s">
        <v>302</v>
      </c>
      <c r="C148" s="135" t="s">
        <v>393</v>
      </c>
      <c r="D148" s="92" t="s">
        <v>22</v>
      </c>
      <c r="E148" s="84" t="s">
        <v>368</v>
      </c>
      <c r="F148" s="129" t="s">
        <v>394</v>
      </c>
      <c r="G148" s="129">
        <f>'JA-L1046-Detailed Budget'!G130+'JA-L1046-Detailed Budget'!G131+'JA-L1046-Detailed Budget'!G132</f>
        <v>46000</v>
      </c>
      <c r="H148" s="84">
        <v>100</v>
      </c>
      <c r="I148" s="84">
        <v>0</v>
      </c>
      <c r="J148" s="84">
        <v>1</v>
      </c>
      <c r="K148" s="84" t="s">
        <v>317</v>
      </c>
      <c r="L148" s="114" t="s">
        <v>234</v>
      </c>
      <c r="M148" s="112" t="s">
        <v>326</v>
      </c>
      <c r="N148" s="112" t="s">
        <v>326</v>
      </c>
      <c r="O148" s="93"/>
    </row>
    <row r="149" spans="2:15" ht="22.5" x14ac:dyDescent="0.25">
      <c r="B149" s="83" t="s">
        <v>302</v>
      </c>
      <c r="C149" s="135" t="s">
        <v>395</v>
      </c>
      <c r="D149" s="92" t="s">
        <v>398</v>
      </c>
      <c r="E149" s="84" t="s">
        <v>316</v>
      </c>
      <c r="F149" s="129" t="s">
        <v>396</v>
      </c>
      <c r="G149" s="129">
        <f>'JA-L1046-Detailed Budget'!G136</f>
        <v>32000</v>
      </c>
      <c r="H149" s="84">
        <v>100</v>
      </c>
      <c r="I149" s="84">
        <v>0</v>
      </c>
      <c r="J149" s="84">
        <v>1</v>
      </c>
      <c r="K149" s="84" t="s">
        <v>317</v>
      </c>
      <c r="L149" s="114" t="s">
        <v>234</v>
      </c>
      <c r="M149" s="112" t="s">
        <v>299</v>
      </c>
      <c r="N149" s="112" t="s">
        <v>370</v>
      </c>
      <c r="O149" s="93"/>
    </row>
    <row r="150" spans="2:15" ht="21" customHeight="1" x14ac:dyDescent="0.25">
      <c r="B150" s="331" t="s">
        <v>218</v>
      </c>
      <c r="C150" s="332"/>
      <c r="D150" s="332"/>
      <c r="E150" s="332"/>
      <c r="F150" s="332"/>
      <c r="G150" s="217">
        <f>SUM(G151:G153)</f>
        <v>270000</v>
      </c>
      <c r="H150" s="195"/>
      <c r="I150" s="195"/>
      <c r="J150" s="195"/>
      <c r="K150" s="195"/>
      <c r="L150" s="195"/>
      <c r="M150" s="195"/>
      <c r="N150" s="195"/>
      <c r="O150" s="196"/>
    </row>
    <row r="151" spans="2:15" ht="45.75" customHeight="1" x14ac:dyDescent="0.25">
      <c r="B151" s="83" t="s">
        <v>302</v>
      </c>
      <c r="C151" s="135" t="s">
        <v>399</v>
      </c>
      <c r="D151" s="92" t="s">
        <v>37</v>
      </c>
      <c r="E151" s="84" t="s">
        <v>368</v>
      </c>
      <c r="F151" s="129" t="s">
        <v>408</v>
      </c>
      <c r="G151" s="129">
        <f>'JA-L1046-Detailed Budget'!G138+'JA-L1046-Detailed Budget'!G139+'JA-L1046-Detailed Budget'!G140</f>
        <v>105000</v>
      </c>
      <c r="H151" s="84">
        <v>100</v>
      </c>
      <c r="I151" s="84">
        <v>0</v>
      </c>
      <c r="J151" s="84">
        <v>1</v>
      </c>
      <c r="K151" s="84" t="s">
        <v>317</v>
      </c>
      <c r="L151" s="84" t="s">
        <v>222</v>
      </c>
      <c r="M151" s="112" t="s">
        <v>299</v>
      </c>
      <c r="N151" s="112" t="s">
        <v>299</v>
      </c>
      <c r="O151" s="93" t="s">
        <v>347</v>
      </c>
    </row>
    <row r="152" spans="2:15" ht="21" customHeight="1" x14ac:dyDescent="0.25">
      <c r="B152" s="83" t="s">
        <v>302</v>
      </c>
      <c r="C152" s="135" t="s">
        <v>405</v>
      </c>
      <c r="D152" s="92" t="s">
        <v>406</v>
      </c>
      <c r="E152" s="84" t="s">
        <v>315</v>
      </c>
      <c r="F152" s="129" t="s">
        <v>407</v>
      </c>
      <c r="G152" s="129">
        <f>'JA-L1046-Detailed Budget'!G144</f>
        <v>15000</v>
      </c>
      <c r="H152" s="84">
        <v>100</v>
      </c>
      <c r="I152" s="84">
        <v>0</v>
      </c>
      <c r="J152" s="84">
        <v>1</v>
      </c>
      <c r="K152" s="84" t="s">
        <v>317</v>
      </c>
      <c r="L152" s="114" t="s">
        <v>234</v>
      </c>
      <c r="M152" s="112" t="s">
        <v>326</v>
      </c>
      <c r="N152" s="112" t="s">
        <v>367</v>
      </c>
      <c r="O152" s="93"/>
    </row>
    <row r="153" spans="2:15" ht="22.5" x14ac:dyDescent="0.25">
      <c r="B153" s="83" t="s">
        <v>302</v>
      </c>
      <c r="C153" s="135" t="s">
        <v>410</v>
      </c>
      <c r="D153" s="92" t="s">
        <v>37</v>
      </c>
      <c r="E153" s="84" t="s">
        <v>368</v>
      </c>
      <c r="F153" s="129" t="s">
        <v>411</v>
      </c>
      <c r="G153" s="129">
        <f>'JA-L1046-Detailed Budget'!G146</f>
        <v>150000</v>
      </c>
      <c r="H153" s="84">
        <v>100</v>
      </c>
      <c r="I153" s="84">
        <v>0</v>
      </c>
      <c r="J153" s="84">
        <v>1</v>
      </c>
      <c r="K153" s="84" t="s">
        <v>317</v>
      </c>
      <c r="L153" s="84" t="s">
        <v>222</v>
      </c>
      <c r="M153" s="112" t="s">
        <v>327</v>
      </c>
      <c r="N153" s="112" t="s">
        <v>404</v>
      </c>
      <c r="O153" s="93"/>
    </row>
    <row r="154" spans="2:15" ht="21" x14ac:dyDescent="0.25">
      <c r="B154" s="331" t="s">
        <v>219</v>
      </c>
      <c r="C154" s="332"/>
      <c r="D154" s="332"/>
      <c r="E154" s="332"/>
      <c r="F154" s="332"/>
      <c r="G154" s="217">
        <f>SUM(G156:G158)</f>
        <v>260000</v>
      </c>
      <c r="H154" s="212"/>
      <c r="I154" s="212"/>
      <c r="J154" s="212"/>
      <c r="K154" s="212"/>
      <c r="L154" s="212"/>
      <c r="M154" s="212"/>
      <c r="N154" s="212"/>
      <c r="O154" s="213"/>
    </row>
    <row r="155" spans="2:15" ht="52.5" customHeight="1" x14ac:dyDescent="0.25">
      <c r="B155" s="83" t="s">
        <v>302</v>
      </c>
      <c r="C155" s="135" t="s">
        <v>555</v>
      </c>
      <c r="D155" s="92" t="s">
        <v>44</v>
      </c>
      <c r="E155" s="84" t="s">
        <v>315</v>
      </c>
      <c r="F155" s="129" t="s">
        <v>413</v>
      </c>
      <c r="G155" s="129">
        <f>'JA-L1046-Detailed Budget'!G149</f>
        <v>30000</v>
      </c>
      <c r="H155" s="84">
        <v>100</v>
      </c>
      <c r="I155" s="84">
        <v>0</v>
      </c>
      <c r="J155" s="84">
        <v>1</v>
      </c>
      <c r="K155" s="84" t="s">
        <v>317</v>
      </c>
      <c r="L155" s="84" t="s">
        <v>222</v>
      </c>
      <c r="M155" s="114" t="s">
        <v>370</v>
      </c>
      <c r="N155" s="114" t="s">
        <v>326</v>
      </c>
      <c r="O155" s="93"/>
    </row>
    <row r="156" spans="2:15" ht="33.75" x14ac:dyDescent="0.25">
      <c r="B156" s="83" t="s">
        <v>302</v>
      </c>
      <c r="C156" s="135" t="s">
        <v>412</v>
      </c>
      <c r="D156" s="92" t="s">
        <v>22</v>
      </c>
      <c r="E156" s="84" t="s">
        <v>315</v>
      </c>
      <c r="F156" s="129" t="s">
        <v>415</v>
      </c>
      <c r="G156" s="129">
        <f>'JA-L1046-Detailed Budget'!G150</f>
        <v>50000</v>
      </c>
      <c r="H156" s="84">
        <v>100</v>
      </c>
      <c r="I156" s="84">
        <v>0</v>
      </c>
      <c r="J156" s="84">
        <v>1</v>
      </c>
      <c r="K156" s="84" t="s">
        <v>317</v>
      </c>
      <c r="L156" s="84" t="s">
        <v>222</v>
      </c>
      <c r="M156" s="114" t="s">
        <v>370</v>
      </c>
      <c r="N156" s="114" t="s">
        <v>326</v>
      </c>
      <c r="O156" s="93"/>
    </row>
    <row r="157" spans="2:15" ht="33.75" x14ac:dyDescent="0.25">
      <c r="B157" s="83" t="s">
        <v>302</v>
      </c>
      <c r="C157" s="135" t="s">
        <v>414</v>
      </c>
      <c r="D157" s="92" t="s">
        <v>46</v>
      </c>
      <c r="E157" s="84" t="s">
        <v>315</v>
      </c>
      <c r="F157" s="129" t="s">
        <v>417</v>
      </c>
      <c r="G157" s="129">
        <f>'JA-L1046-Detailed Budget'!G151</f>
        <v>80000</v>
      </c>
      <c r="H157" s="84">
        <v>100</v>
      </c>
      <c r="I157" s="84">
        <v>0</v>
      </c>
      <c r="J157" s="84">
        <v>1</v>
      </c>
      <c r="K157" s="84" t="s">
        <v>317</v>
      </c>
      <c r="L157" s="84" t="s">
        <v>222</v>
      </c>
      <c r="M157" s="114" t="s">
        <v>370</v>
      </c>
      <c r="N157" s="114" t="s">
        <v>326</v>
      </c>
      <c r="O157" s="93"/>
    </row>
    <row r="158" spans="2:15" ht="33.75" x14ac:dyDescent="0.25">
      <c r="B158" s="83" t="s">
        <v>302</v>
      </c>
      <c r="C158" s="135" t="s">
        <v>414</v>
      </c>
      <c r="D158" s="92" t="s">
        <v>47</v>
      </c>
      <c r="E158" s="84" t="s">
        <v>315</v>
      </c>
      <c r="F158" s="129" t="s">
        <v>417</v>
      </c>
      <c r="G158" s="129">
        <f>'JA-L1046-Detailed Budget'!G152</f>
        <v>130000</v>
      </c>
      <c r="H158" s="84">
        <v>100</v>
      </c>
      <c r="I158" s="84">
        <v>0</v>
      </c>
      <c r="J158" s="84">
        <v>1</v>
      </c>
      <c r="K158" s="84" t="s">
        <v>317</v>
      </c>
      <c r="L158" s="84" t="s">
        <v>222</v>
      </c>
      <c r="M158" s="114" t="s">
        <v>370</v>
      </c>
      <c r="N158" s="114" t="s">
        <v>326</v>
      </c>
      <c r="O158" s="93"/>
    </row>
    <row r="159" spans="2:15" ht="21" x14ac:dyDescent="0.25">
      <c r="B159" s="331" t="s">
        <v>220</v>
      </c>
      <c r="C159" s="332"/>
      <c r="D159" s="332"/>
      <c r="E159" s="332"/>
      <c r="F159" s="332"/>
      <c r="G159" s="217">
        <f>SUM(G160:G163)</f>
        <v>678000</v>
      </c>
      <c r="H159" s="212"/>
      <c r="I159" s="212"/>
      <c r="J159" s="212"/>
      <c r="K159" s="212"/>
      <c r="L159" s="212"/>
      <c r="M159" s="212"/>
      <c r="N159" s="212"/>
      <c r="O159" s="213"/>
    </row>
    <row r="160" spans="2:15" ht="101.25" x14ac:dyDescent="0.25">
      <c r="B160" s="83" t="s">
        <v>302</v>
      </c>
      <c r="C160" s="135" t="s">
        <v>564</v>
      </c>
      <c r="D160" s="92" t="s">
        <v>22</v>
      </c>
      <c r="E160" s="84" t="s">
        <v>368</v>
      </c>
      <c r="F160" s="129" t="s">
        <v>423</v>
      </c>
      <c r="G160" s="129">
        <f>'JA-L1046-Detailed Budget'!G164</f>
        <v>150000</v>
      </c>
      <c r="H160" s="84">
        <v>100</v>
      </c>
      <c r="I160" s="84">
        <v>0</v>
      </c>
      <c r="J160" s="84">
        <v>1</v>
      </c>
      <c r="K160" s="84" t="s">
        <v>317</v>
      </c>
      <c r="L160" s="84" t="s">
        <v>222</v>
      </c>
      <c r="M160" s="114" t="s">
        <v>299</v>
      </c>
      <c r="N160" s="114" t="s">
        <v>326</v>
      </c>
      <c r="O160" s="93"/>
    </row>
    <row r="161" spans="2:15" ht="56.25" x14ac:dyDescent="0.25">
      <c r="B161" s="83" t="s">
        <v>302</v>
      </c>
      <c r="C161" s="135" t="s">
        <v>422</v>
      </c>
      <c r="D161" s="92" t="s">
        <v>22</v>
      </c>
      <c r="E161" s="84" t="s">
        <v>368</v>
      </c>
      <c r="F161" s="129" t="s">
        <v>423</v>
      </c>
      <c r="G161" s="129">
        <f>'JA-L1046-Detailed Budget'!G165</f>
        <v>90000</v>
      </c>
      <c r="H161" s="84">
        <v>100</v>
      </c>
      <c r="I161" s="84">
        <v>0</v>
      </c>
      <c r="J161" s="84">
        <v>1</v>
      </c>
      <c r="K161" s="84" t="s">
        <v>317</v>
      </c>
      <c r="L161" s="84" t="s">
        <v>222</v>
      </c>
      <c r="M161" s="114" t="s">
        <v>299</v>
      </c>
      <c r="N161" s="114" t="s">
        <v>322</v>
      </c>
      <c r="O161" s="93"/>
    </row>
    <row r="162" spans="2:15" ht="63.75" x14ac:dyDescent="0.25">
      <c r="B162" s="83" t="s">
        <v>302</v>
      </c>
      <c r="C162" s="135" t="s">
        <v>422</v>
      </c>
      <c r="D162" s="92" t="s">
        <v>214</v>
      </c>
      <c r="E162" s="84" t="s">
        <v>315</v>
      </c>
      <c r="F162" s="129" t="s">
        <v>423</v>
      </c>
      <c r="G162" s="129">
        <f>'JA-L1046-Detailed Budget'!G166</f>
        <v>378000</v>
      </c>
      <c r="H162" s="84">
        <v>100</v>
      </c>
      <c r="I162" s="84">
        <v>0</v>
      </c>
      <c r="J162" s="84">
        <v>1</v>
      </c>
      <c r="K162" s="84" t="s">
        <v>317</v>
      </c>
      <c r="L162" s="84" t="s">
        <v>222</v>
      </c>
      <c r="M162" s="114" t="s">
        <v>326</v>
      </c>
      <c r="N162" s="114" t="s">
        <v>404</v>
      </c>
      <c r="O162" s="93" t="s">
        <v>424</v>
      </c>
    </row>
    <row r="163" spans="2:15" ht="51" x14ac:dyDescent="0.25">
      <c r="B163" s="83" t="s">
        <v>302</v>
      </c>
      <c r="C163" s="135" t="s">
        <v>425</v>
      </c>
      <c r="D163" s="92" t="s">
        <v>466</v>
      </c>
      <c r="E163" s="84" t="s">
        <v>316</v>
      </c>
      <c r="F163" s="129" t="s">
        <v>426</v>
      </c>
      <c r="G163" s="129">
        <f>'JA-L1046-Detailed Budget'!G168</f>
        <v>60000</v>
      </c>
      <c r="H163" s="84">
        <v>100</v>
      </c>
      <c r="I163" s="84">
        <v>0</v>
      </c>
      <c r="J163" s="84">
        <v>1</v>
      </c>
      <c r="K163" s="84" t="s">
        <v>317</v>
      </c>
      <c r="L163" s="84" t="s">
        <v>222</v>
      </c>
      <c r="M163" s="114" t="s">
        <v>326</v>
      </c>
      <c r="N163" s="114" t="s">
        <v>404</v>
      </c>
      <c r="O163" s="93" t="s">
        <v>467</v>
      </c>
    </row>
    <row r="164" spans="2:15" ht="23.25" x14ac:dyDescent="0.3">
      <c r="B164" s="333" t="s">
        <v>506</v>
      </c>
      <c r="C164" s="334"/>
      <c r="D164" s="334"/>
      <c r="E164" s="334"/>
      <c r="F164" s="334"/>
      <c r="G164" s="204">
        <f>SUM(G159+G154+G150+G147)</f>
        <v>1286000</v>
      </c>
      <c r="H164" s="199"/>
      <c r="I164" s="200"/>
      <c r="J164" s="200"/>
      <c r="K164" s="200"/>
      <c r="L164" s="201"/>
      <c r="M164" s="202"/>
      <c r="N164" s="202"/>
      <c r="O164" s="203"/>
    </row>
    <row r="165" spans="2:15" ht="28.5" customHeight="1" x14ac:dyDescent="0.25">
      <c r="B165" s="109"/>
      <c r="C165" s="136"/>
      <c r="D165" s="137"/>
      <c r="E165" s="140"/>
      <c r="F165" s="139"/>
      <c r="G165" s="139"/>
      <c r="H165" s="140"/>
      <c r="I165" s="140"/>
      <c r="J165" s="140"/>
      <c r="K165" s="140"/>
      <c r="L165" s="140"/>
      <c r="M165" s="147"/>
      <c r="N165" s="147"/>
      <c r="O165" s="106"/>
    </row>
    <row r="166" spans="2:15" ht="38.25" customHeight="1" x14ac:dyDescent="0.25">
      <c r="B166" s="221" t="s">
        <v>239</v>
      </c>
      <c r="C166" s="222">
        <f>G122+G85+H20</f>
        <v>18578535</v>
      </c>
      <c r="D166" s="223"/>
      <c r="E166" s="109" t="s">
        <v>276</v>
      </c>
      <c r="F166" s="205">
        <f>G164+G145+G122</f>
        <v>5502660</v>
      </c>
      <c r="G166" s="138"/>
      <c r="H166" s="109"/>
      <c r="I166" s="109"/>
      <c r="J166" s="109"/>
      <c r="K166" s="109"/>
      <c r="L166" s="109"/>
      <c r="M166" s="106"/>
      <c r="N166" s="106"/>
      <c r="O166" s="106"/>
    </row>
    <row r="167" spans="2:15" ht="33.75" x14ac:dyDescent="0.25">
      <c r="B167" s="109" t="s">
        <v>509</v>
      </c>
      <c r="C167" s="206">
        <f>H7+G79+G105</f>
        <v>17578535</v>
      </c>
      <c r="E167" s="137" t="s">
        <v>277</v>
      </c>
      <c r="F167" s="94">
        <f>G99+G89+G85</f>
        <v>12342443</v>
      </c>
    </row>
    <row r="168" spans="2:15" ht="33.75" x14ac:dyDescent="0.25">
      <c r="B168" s="109" t="s">
        <v>510</v>
      </c>
      <c r="C168" s="206">
        <f>H18+G82+G119</f>
        <v>1000000</v>
      </c>
      <c r="E168" s="137" t="s">
        <v>508</v>
      </c>
      <c r="F168" s="94">
        <f>H20+H42+H70</f>
        <v>10687332</v>
      </c>
    </row>
    <row r="169" spans="2:15" x14ac:dyDescent="0.25">
      <c r="B169" s="109" t="s">
        <v>252</v>
      </c>
      <c r="C169" s="234">
        <f>SUM(G145+G89+H42)</f>
        <v>4060000</v>
      </c>
      <c r="D169" s="94"/>
      <c r="E169" s="137" t="s">
        <v>507</v>
      </c>
      <c r="F169" s="94">
        <f xml:space="preserve"> SUM(F166:F168)</f>
        <v>28532435</v>
      </c>
    </row>
    <row r="170" spans="2:15" ht="33.75" x14ac:dyDescent="0.25">
      <c r="B170" s="109" t="s">
        <v>511</v>
      </c>
      <c r="C170" s="94">
        <f>H22+G124</f>
        <v>1600000</v>
      </c>
      <c r="E170" s="137"/>
      <c r="F170" s="94"/>
    </row>
    <row r="171" spans="2:15" ht="33.75" x14ac:dyDescent="0.25">
      <c r="B171" s="109" t="s">
        <v>512</v>
      </c>
      <c r="C171" s="94">
        <f>H26+G87+G131</f>
        <v>500000</v>
      </c>
      <c r="F171" t="s">
        <v>280</v>
      </c>
    </row>
    <row r="172" spans="2:15" ht="33.75" x14ac:dyDescent="0.25">
      <c r="B172" s="109" t="s">
        <v>513</v>
      </c>
      <c r="C172" s="94">
        <f>H28+G134</f>
        <v>300000</v>
      </c>
      <c r="F172" s="94"/>
    </row>
    <row r="173" spans="2:15" ht="33.75" x14ac:dyDescent="0.25">
      <c r="B173" s="109" t="s">
        <v>514</v>
      </c>
      <c r="C173" s="94">
        <f>H32+G138</f>
        <v>1660000</v>
      </c>
      <c r="F173" s="94"/>
    </row>
    <row r="174" spans="2:15" x14ac:dyDescent="0.25">
      <c r="B174" s="109" t="s">
        <v>317</v>
      </c>
      <c r="C174" s="234">
        <f>SUM(G164+G99+H70)</f>
        <v>5893900</v>
      </c>
    </row>
    <row r="175" spans="2:15" ht="33.75" x14ac:dyDescent="0.25">
      <c r="B175" s="109" t="s">
        <v>530</v>
      </c>
      <c r="C175" s="94">
        <f>H44+G91+G147</f>
        <v>665700</v>
      </c>
    </row>
    <row r="176" spans="2:15" ht="33.75" x14ac:dyDescent="0.25">
      <c r="B176" s="109" t="s">
        <v>531</v>
      </c>
      <c r="C176" s="94">
        <f>H53+G94+G150</f>
        <v>1080200</v>
      </c>
    </row>
    <row r="177" spans="2:3" ht="33.75" x14ac:dyDescent="0.25">
      <c r="B177" s="109" t="s">
        <v>532</v>
      </c>
      <c r="C177" s="234">
        <f>H58+G96+G154</f>
        <v>3390000</v>
      </c>
    </row>
    <row r="178" spans="2:3" ht="33.75" x14ac:dyDescent="0.25">
      <c r="B178" s="109" t="s">
        <v>533</v>
      </c>
      <c r="C178" s="234">
        <f>H67+G159</f>
        <v>758000</v>
      </c>
    </row>
    <row r="180" spans="2:3" ht="22.5" x14ac:dyDescent="0.25">
      <c r="B180" s="109" t="s">
        <v>540</v>
      </c>
      <c r="C180" s="94">
        <f>SUM(C166+C169+C174)</f>
        <v>28532435</v>
      </c>
    </row>
  </sheetData>
  <mergeCells count="84">
    <mergeCell ref="B150:F150"/>
    <mergeCell ref="B154:F154"/>
    <mergeCell ref="B159:F159"/>
    <mergeCell ref="B1:AC1"/>
    <mergeCell ref="B86:N86"/>
    <mergeCell ref="B90:N90"/>
    <mergeCell ref="B78:N78"/>
    <mergeCell ref="B3:O3"/>
    <mergeCell ref="B4:B5"/>
    <mergeCell ref="C4:C5"/>
    <mergeCell ref="D4:D5"/>
    <mergeCell ref="E4:E5"/>
    <mergeCell ref="O4:O5"/>
    <mergeCell ref="B6:O6"/>
    <mergeCell ref="B43:O43"/>
    <mergeCell ref="M4:N4"/>
    <mergeCell ref="F4:F5"/>
    <mergeCell ref="G4:G5"/>
    <mergeCell ref="H4:J4"/>
    <mergeCell ref="K4:K5"/>
    <mergeCell ref="L4:L5"/>
    <mergeCell ref="L102:L103"/>
    <mergeCell ref="J102:J103"/>
    <mergeCell ref="K102:K103"/>
    <mergeCell ref="B75:M75"/>
    <mergeCell ref="B76:B77"/>
    <mergeCell ref="C76:C77"/>
    <mergeCell ref="F102:F103"/>
    <mergeCell ref="G102:I102"/>
    <mergeCell ref="B85:F85"/>
    <mergeCell ref="H85:J85"/>
    <mergeCell ref="J76:J77"/>
    <mergeCell ref="K76:K77"/>
    <mergeCell ref="L76:M76"/>
    <mergeCell ref="B20:G20"/>
    <mergeCell ref="I20:O20"/>
    <mergeCell ref="B42:G42"/>
    <mergeCell ref="B70:G70"/>
    <mergeCell ref="D76:D77"/>
    <mergeCell ref="E76:E77"/>
    <mergeCell ref="F76:F77"/>
    <mergeCell ref="G76:I76"/>
    <mergeCell ref="N76:N77"/>
    <mergeCell ref="B21:O21"/>
    <mergeCell ref="B104:L104"/>
    <mergeCell ref="B123:O123"/>
    <mergeCell ref="B89:F89"/>
    <mergeCell ref="H89:J89"/>
    <mergeCell ref="B99:F99"/>
    <mergeCell ref="H99:J99"/>
    <mergeCell ref="B101:G101"/>
    <mergeCell ref="B96:F96"/>
    <mergeCell ref="M102:N102"/>
    <mergeCell ref="O102:O103"/>
    <mergeCell ref="B102:B103"/>
    <mergeCell ref="C102:C103"/>
    <mergeCell ref="D102:D103"/>
    <mergeCell ref="E102:E103"/>
    <mergeCell ref="B122:F122"/>
    <mergeCell ref="B94:F94"/>
    <mergeCell ref="B145:F145"/>
    <mergeCell ref="B105:F105"/>
    <mergeCell ref="B119:F119"/>
    <mergeCell ref="B146:O146"/>
    <mergeCell ref="B124:F124"/>
    <mergeCell ref="B131:F131"/>
    <mergeCell ref="B134:F134"/>
    <mergeCell ref="B138:F138"/>
    <mergeCell ref="B147:F147"/>
    <mergeCell ref="B164:F164"/>
    <mergeCell ref="B7:G7"/>
    <mergeCell ref="B18:G18"/>
    <mergeCell ref="B22:G22"/>
    <mergeCell ref="B26:G26"/>
    <mergeCell ref="B28:G28"/>
    <mergeCell ref="B32:G32"/>
    <mergeCell ref="B44:G44"/>
    <mergeCell ref="B53:G53"/>
    <mergeCell ref="B58:G58"/>
    <mergeCell ref="B67:G67"/>
    <mergeCell ref="B79:F79"/>
    <mergeCell ref="B82:F82"/>
    <mergeCell ref="B87:F87"/>
    <mergeCell ref="B91:F91"/>
  </mergeCells>
  <dataValidations count="1">
    <dataValidation type="list" allowBlank="1" showInputMessage="1" showErrorMessage="1" sqref="K97:K98 L120:L122 K88 L85 K83:K84 L68:L73 L19 K80:K81 L55 L133 L125:L130 L33:L42 L106:L118 L27 L9:L17 L99 L29:L31 L153 K92:K93 L139:L141 L155:L158 L89 K95 L160:L165 L23:L25 L151 L143:L145">
      <formula1>$AF$9:$AF$11</formula1>
    </dataValidation>
  </dataValidations>
  <pageMargins left="0.7" right="0.7" top="0.75" bottom="0.75" header="0.3" footer="0.3"/>
  <pageSetup paperSize="5"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opLeftCell="A6" workbookViewId="0">
      <selection activeCell="C22" sqref="C22"/>
    </sheetView>
  </sheetViews>
  <sheetFormatPr defaultRowHeight="15" x14ac:dyDescent="0.25"/>
  <cols>
    <col min="2" max="2" width="51.85546875" customWidth="1"/>
    <col min="3" max="3" width="40.85546875" customWidth="1"/>
    <col min="4" max="4" width="53.42578125" customWidth="1"/>
  </cols>
  <sheetData>
    <row r="1" spans="2:4" x14ac:dyDescent="0.25">
      <c r="B1" s="373" t="s">
        <v>536</v>
      </c>
      <c r="C1" s="373"/>
      <c r="D1" s="373"/>
    </row>
    <row r="2" spans="2:4" x14ac:dyDescent="0.25">
      <c r="B2" s="373" t="s">
        <v>537</v>
      </c>
      <c r="C2" s="373"/>
      <c r="D2" s="373"/>
    </row>
    <row r="3" spans="2:4" ht="15.75" x14ac:dyDescent="0.25">
      <c r="B3" s="374" t="s">
        <v>515</v>
      </c>
      <c r="C3" s="375"/>
      <c r="D3" s="376"/>
    </row>
    <row r="4" spans="2:4" ht="15.75" x14ac:dyDescent="0.25">
      <c r="B4" s="225" t="s">
        <v>516</v>
      </c>
      <c r="C4" s="226" t="s">
        <v>517</v>
      </c>
      <c r="D4" s="227" t="s">
        <v>518</v>
      </c>
    </row>
    <row r="5" spans="2:4" ht="26.25" thickBot="1" x14ac:dyDescent="0.3">
      <c r="B5" s="228" t="s">
        <v>519</v>
      </c>
      <c r="C5" s="229" t="s">
        <v>299</v>
      </c>
      <c r="D5" s="229" t="s">
        <v>404</v>
      </c>
    </row>
    <row r="6" spans="2:4" ht="15.75" thickBot="1" x14ac:dyDescent="0.3">
      <c r="B6" s="230"/>
      <c r="C6" s="165"/>
      <c r="D6" s="165"/>
    </row>
    <row r="7" spans="2:4" ht="15.75" x14ac:dyDescent="0.25">
      <c r="B7" s="377" t="s">
        <v>520</v>
      </c>
      <c r="C7" s="378"/>
      <c r="D7" s="379"/>
    </row>
    <row r="8" spans="2:4" ht="15.75" thickBot="1" x14ac:dyDescent="0.3">
      <c r="B8" s="228" t="s">
        <v>527</v>
      </c>
      <c r="C8" s="380"/>
      <c r="D8" s="381"/>
    </row>
    <row r="9" spans="2:4" ht="15.75" thickBot="1" x14ac:dyDescent="0.3">
      <c r="B9" s="369"/>
      <c r="C9" s="369"/>
      <c r="D9" s="369"/>
    </row>
    <row r="10" spans="2:4" ht="15.75" x14ac:dyDescent="0.25">
      <c r="B10" s="370" t="s">
        <v>521</v>
      </c>
      <c r="C10" s="371"/>
      <c r="D10" s="372"/>
    </row>
    <row r="11" spans="2:4" ht="94.5" x14ac:dyDescent="0.25">
      <c r="B11" s="225" t="s">
        <v>522</v>
      </c>
      <c r="C11" s="226" t="s">
        <v>523</v>
      </c>
      <c r="D11" s="227" t="s">
        <v>524</v>
      </c>
    </row>
    <row r="12" spans="2:4" x14ac:dyDescent="0.25">
      <c r="B12" s="231" t="s">
        <v>276</v>
      </c>
      <c r="C12" s="232">
        <f>'Procurement Plan Detailed'!F166</f>
        <v>5502660</v>
      </c>
      <c r="D12" s="232">
        <v>0</v>
      </c>
    </row>
    <row r="13" spans="2:4" x14ac:dyDescent="0.25">
      <c r="B13" s="231" t="s">
        <v>279</v>
      </c>
      <c r="C13" s="232">
        <f>'Procurement Plan Detailed'!F167</f>
        <v>12342443</v>
      </c>
      <c r="D13" s="232">
        <v>0</v>
      </c>
    </row>
    <row r="14" spans="2:4" x14ac:dyDescent="0.25">
      <c r="B14" s="231" t="s">
        <v>508</v>
      </c>
      <c r="C14" s="232">
        <f>'Procurement Plan Detailed'!F168</f>
        <v>10687332</v>
      </c>
      <c r="D14" s="232">
        <v>0</v>
      </c>
    </row>
    <row r="15" spans="2:4" ht="15.75" x14ac:dyDescent="0.25">
      <c r="B15" s="226" t="s">
        <v>507</v>
      </c>
      <c r="C15" s="233">
        <f>SUM(C12:C14)</f>
        <v>28532435</v>
      </c>
      <c r="D15" s="233">
        <v>0</v>
      </c>
    </row>
    <row r="16" spans="2:4" ht="15.75" thickBot="1" x14ac:dyDescent="0.3"/>
    <row r="17" spans="2:4" ht="15.75" x14ac:dyDescent="0.25">
      <c r="B17" s="370" t="s">
        <v>525</v>
      </c>
      <c r="C17" s="371"/>
      <c r="D17" s="372"/>
    </row>
    <row r="18" spans="2:4" ht="15.75" x14ac:dyDescent="0.25">
      <c r="B18" s="225" t="s">
        <v>526</v>
      </c>
      <c r="C18" s="226" t="s">
        <v>523</v>
      </c>
      <c r="D18" s="227" t="s">
        <v>524</v>
      </c>
    </row>
    <row r="19" spans="2:4" x14ac:dyDescent="0.25">
      <c r="B19" s="235" t="s">
        <v>332</v>
      </c>
      <c r="C19" s="232">
        <f>'JA-L1046-Detailed Budget'!G9</f>
        <v>18578535</v>
      </c>
      <c r="D19" s="232">
        <f>'JA-L1046-Detailed Budget'!G9</f>
        <v>18578535</v>
      </c>
    </row>
    <row r="20" spans="2:4" ht="26.25" x14ac:dyDescent="0.25">
      <c r="B20" s="235" t="s">
        <v>538</v>
      </c>
      <c r="C20" s="232">
        <f>'JA-L1046-Detailed Budget'!G63</f>
        <v>4060000</v>
      </c>
      <c r="D20" s="232">
        <f>'JA-L1046-Detailed Budget'!G63</f>
        <v>4060000</v>
      </c>
    </row>
    <row r="21" spans="2:4" ht="26.25" x14ac:dyDescent="0.25">
      <c r="B21" s="235" t="s">
        <v>539</v>
      </c>
      <c r="C21" s="232">
        <f>'JA-L1046-Detailed Budget'!G120</f>
        <v>5923900</v>
      </c>
      <c r="D21" s="232">
        <f>'JA-L1046-Detailed Budget'!G120</f>
        <v>5923900</v>
      </c>
    </row>
    <row r="22" spans="2:4" ht="15.75" x14ac:dyDescent="0.25">
      <c r="B22" s="226" t="s">
        <v>507</v>
      </c>
      <c r="C22" s="233">
        <f>SUM(C19:C21)</f>
        <v>28562435</v>
      </c>
      <c r="D22" s="233">
        <f>SUM(D19:D21)</f>
        <v>28562435</v>
      </c>
    </row>
  </sheetData>
  <mergeCells count="8">
    <mergeCell ref="B9:D9"/>
    <mergeCell ref="B10:D10"/>
    <mergeCell ref="B17:D17"/>
    <mergeCell ref="B1:D1"/>
    <mergeCell ref="B2:D2"/>
    <mergeCell ref="B3:D3"/>
    <mergeCell ref="B7:D7"/>
    <mergeCell ref="C8:D8"/>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21AFE9C39CC06E4CA5D9C3984560DA88" ma:contentTypeVersion="0" ma:contentTypeDescription="A content type to manage public (operations) IDB documents" ma:contentTypeScope="" ma:versionID="408395219fad92843872dc692cab1202">
  <xsd:schema xmlns:xsd="http://www.w3.org/2001/XMLSchema" xmlns:xs="http://www.w3.org/2001/XMLSchema" xmlns:p="http://schemas.microsoft.com/office/2006/metadata/properties" xmlns:ns2="9c571b2f-e523-4ab2-ba2e-09e151a03ef4" targetNamespace="http://schemas.microsoft.com/office/2006/metadata/properties" ma:root="true" ma:fieldsID="d3715504bedee01fe1cafbd7d595838e"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abfbde5-068d-4f6b-ad92-5c0ced9bc7cd}" ma:internalName="TaxCatchAll" ma:showField="CatchAllData" ma:web="edb8aa25-03e6-4ac4-acc1-a0f11093d2a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abfbde5-068d-4f6b-ad92-5c0ced9bc7cd}" ma:internalName="TaxCatchAllLabel" ma:readOnly="true" ma:showField="CatchAllDataLabel" ma:web="edb8aa25-03e6-4ac4-acc1-a0f11093d2a8">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cf0be0ad-272c-4e7f-a157-3f0abda6cde5" ContentTypeId="0x01010046CF21643EE8D14686A648AA6DAD0892" PreviousValue="false"/>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IFD/ICS</Division_x0020_or_x0020_Unit>
    <Other_x0020_Author xmlns="9c571b2f-e523-4ab2-ba2e-09e151a03ef4" xsi:nil="true"/>
    <Region xmlns="9c571b2f-e523-4ab2-ba2e-09e151a03ef4" xsi:nil="true"/>
    <IDBDocs_x0020_Number xmlns="9c571b2f-e523-4ab2-ba2e-09e151a03ef4">38176059</IDBDocs_x0020_Number>
    <Document_x0020_Author xmlns="9c571b2f-e523-4ab2-ba2e-09e151a03ef4">von Horoch, Jorge Luis</Document_x0020_Author>
    <Publication_x0020_Type xmlns="9c571b2f-e523-4ab2-ba2e-09e151a03ef4" xsi:nil="true"/>
    <Operation_x0020_Type xmlns="9c571b2f-e523-4ab2-ba2e-09e151a03ef4" xsi:nil="true"/>
    <TaxCatchAll xmlns="9c571b2f-e523-4ab2-ba2e-09e151a03ef4">
      <Value>5</Value>
      <Value>4</Value>
    </TaxCatchAll>
    <Fiscal_x0020_Year_x0020_IDB xmlns="9c571b2f-e523-4ab2-ba2e-09e151a03ef4">2013</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JA-L1046</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o5138a91267540169645e33d09c9ddc6>
    <Package_x0020_Code xmlns="9c571b2f-e523-4ab2-ba2e-09e151a03ef4" xsi:nil="true"/>
    <Migration_x0020_Info xmlns="9c571b2f-e523-4ab2-ba2e-09e151a03ef4">&lt;Data&gt;&lt;APPLICATION&gt;MS EXCEL&lt;/APPLICATION&gt;&lt;USER_STAGE&gt;Loan Proposal&lt;/USER_STAGE&gt;&lt;PD_OBJ_TYPE&gt;0&lt;/PD_OBJ_TYPE&gt;&lt;MAKERECORD&gt;N&lt;/MAKERECORD&gt;&lt;PD_FILEPT_NO&gt;PO-JA-L1046-Anl&lt;/PD_FILEPT_NO&gt;&lt;/Data&gt;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RM-GIP</Webtopic>
    <Identifier xmlns="9c571b2f-e523-4ab2-ba2e-09e151a03ef4">Optional Links TECFILE</Identifier>
    <Publishing_x0020_House xmlns="9c571b2f-e523-4ab2-ba2e-09e151a03ef4" xsi:nil="true"/>
    <Document_x0020_Language_x0020_IDB xmlns="9c571b2f-e523-4ab2-ba2e-09e151a03ef4">English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0645EB50-02CC-4EC3-BC7E-A9649C2CD7D6}"/>
</file>

<file path=customXml/itemProps2.xml><?xml version="1.0" encoding="utf-8"?>
<ds:datastoreItem xmlns:ds="http://schemas.openxmlformats.org/officeDocument/2006/customXml" ds:itemID="{19507A00-0828-484C-80B9-B0DC6B7A92A7}"/>
</file>

<file path=customXml/itemProps3.xml><?xml version="1.0" encoding="utf-8"?>
<ds:datastoreItem xmlns:ds="http://schemas.openxmlformats.org/officeDocument/2006/customXml" ds:itemID="{869F1BAD-3AF9-4572-B740-2AA2A5640D7C}"/>
</file>

<file path=customXml/itemProps4.xml><?xml version="1.0" encoding="utf-8"?>
<ds:datastoreItem xmlns:ds="http://schemas.openxmlformats.org/officeDocument/2006/customXml" ds:itemID="{C5FBB624-C6C5-4E45-B4BD-27C7C8AA4EEE}"/>
</file>

<file path=customXml/itemProps5.xml><?xml version="1.0" encoding="utf-8"?>
<ds:datastoreItem xmlns:ds="http://schemas.openxmlformats.org/officeDocument/2006/customXml" ds:itemID="{13380156-960D-414D-B7DA-92A1922843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JA-L1046-Detailed Budget</vt:lpstr>
      <vt:lpstr>Procurement Plan Detailed</vt:lpstr>
      <vt:lpstr>Procurement Plan Summary</vt:lpstr>
      <vt:lpstr>'JA-L1046-Detailed Budget'!Print_Area</vt:lpstr>
      <vt:lpstr>'Procurement Plan Detailed'!Print_Area</vt:lpstr>
      <vt:lpstr>'JA-L1046-Detailed Budget'!Print_Titles</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Budget and Procurement Plan</dc:title>
  <dc:creator>MARIAJOSEJ@iadb.org;Mariano Lafuente</dc:creator>
  <cp:lastModifiedBy>Inter-American Development Bank</cp:lastModifiedBy>
  <cp:lastPrinted>2013-11-22T15:09:26Z</cp:lastPrinted>
  <dcterms:created xsi:type="dcterms:W3CDTF">2013-08-27T13:35:20Z</dcterms:created>
  <dcterms:modified xsi:type="dcterms:W3CDTF">2014-04-14T17:37:44Z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0x01010046CF21643EE8D14686A648AA6DAD08920021AFE9C39CC06E4CA5D9C3984560DA88</vt:lpwstr>
  </property>
  <property fmtid="{D5CDD505-2E9C-101B-9397-08002B2CF9AE}" pid="5" name="TaxKeywordTaxHTField">
    <vt:lpwstr/>
  </property>
  <property fmtid="{D5CDD505-2E9C-101B-9397-08002B2CF9AE}" pid="6" name="Series Operations IDB">
    <vt:lpwstr>4;#Loan Proposal|6ee86b6f-6e46-485b-8bfb-87a1f44622ac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4;#Loan Proposal|6ee86b6f-6e46-485b-8bfb-87a1f44622ac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5;#Project Preparation, Planning and Design|29ca0c72-1fc4-435f-a09c-28585cb5eac9</vt:lpwstr>
  </property>
</Properties>
</file>