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835" windowWidth="12240" windowHeight="9000"/>
  </bookViews>
  <sheets>
    <sheet name="Detalle Plan de Adquisiciones" sheetId="1" r:id="rId1"/>
    <sheet name="Plan de Adquisiciones" sheetId="2" r:id="rId2"/>
    <sheet name="Estructura del Proyecto" sheetId="3" r:id="rId3"/>
  </sheets>
  <definedNames>
    <definedName name="_xlnm.Print_Area" localSheetId="0">'Detalle Plan de Adquisiciones'!$A$2:$O$356</definedName>
  </definedNames>
  <calcPr calcId="144525"/>
</workbook>
</file>

<file path=xl/calcChain.xml><?xml version="1.0" encoding="utf-8"?>
<calcChain xmlns="http://schemas.openxmlformats.org/spreadsheetml/2006/main">
  <c r="H211" i="1" l="1"/>
  <c r="G211" i="1"/>
  <c r="H265" i="1"/>
  <c r="G265" i="1"/>
  <c r="H320" i="1" l="1"/>
  <c r="H139" i="1" l="1"/>
  <c r="G139" i="1"/>
  <c r="G320" i="1"/>
  <c r="H285" i="1" l="1"/>
  <c r="G285" i="1"/>
  <c r="E15" i="2" s="1"/>
  <c r="G347" i="1"/>
  <c r="H184" i="1"/>
  <c r="G184" i="1"/>
  <c r="G236" i="1" s="1"/>
  <c r="E27" i="2" s="1"/>
  <c r="E28" i="2" l="1"/>
  <c r="G108" i="1"/>
  <c r="G162" i="1" s="1"/>
  <c r="E26" i="2" s="1"/>
  <c r="C31" i="2" l="1"/>
  <c r="H25" i="1" l="1"/>
  <c r="H108" i="1" l="1"/>
  <c r="G25" i="1"/>
  <c r="E13" i="2" s="1"/>
  <c r="B30" i="2"/>
  <c r="H53" i="1"/>
  <c r="G53" i="1" l="1"/>
  <c r="B31" i="2"/>
  <c r="G76" i="1" l="1"/>
  <c r="E16" i="2"/>
  <c r="E21" i="2" s="1"/>
  <c r="C21" i="2"/>
  <c r="B21" i="2"/>
  <c r="G353" i="1" l="1"/>
  <c r="G354" i="1" s="1"/>
  <c r="E25" i="2"/>
  <c r="E31" i="2"/>
</calcChain>
</file>

<file path=xl/comments1.xml><?xml version="1.0" encoding="utf-8"?>
<comments xmlns="http://schemas.openxmlformats.org/spreadsheetml/2006/main">
  <authors>
    <author>Rafael Toledo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Rafael Toledo:</t>
        </r>
        <r>
          <rPr>
            <sz val="9"/>
            <color indexed="81"/>
            <rFont val="Tahoma"/>
            <family val="2"/>
          </rPr>
          <t xml:space="preserve">
Dado que son 5 adquisiciones diferentes se estableció que el procedimiento es de LPN</t>
        </r>
      </text>
    </comment>
  </commentList>
</comments>
</file>

<file path=xl/sharedStrings.xml><?xml version="1.0" encoding="utf-8"?>
<sst xmlns="http://schemas.openxmlformats.org/spreadsheetml/2006/main" count="1151" uniqueCount="273">
  <si>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</si>
  <si>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Cantidad de Lotes :</t>
  </si>
  <si>
    <t>Número de Proceso:</t>
  </si>
  <si>
    <t>Componente Asociado :</t>
  </si>
  <si>
    <t>Comentarios</t>
  </si>
  <si>
    <t>Firma del Contrato</t>
  </si>
  <si>
    <t>Unidad Ejecutora:</t>
  </si>
  <si>
    <t>Actividad:</t>
  </si>
  <si>
    <t>Descripción adicional:</t>
  </si>
  <si>
    <t>Fechas</t>
  </si>
  <si>
    <t>BIENES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</si>
  <si>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</si>
  <si>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Aviso de Expresiones de Interés</t>
  </si>
  <si>
    <t>No Objeción a los TdR de la Actividad</t>
  </si>
  <si>
    <t>Firma Contrato</t>
  </si>
  <si>
    <t>CAPACITACIÓN</t>
  </si>
  <si>
    <t>Previsto</t>
  </si>
  <si>
    <t>Proceso en curso</t>
  </si>
  <si>
    <t>Rechazo de Ofertas</t>
  </si>
  <si>
    <t>Contrato En Ejecución</t>
  </si>
  <si>
    <t>Contrato Terminado</t>
  </si>
  <si>
    <t>Comparación de precios </t>
  </si>
  <si>
    <t>Licitación Pública Nacional </t>
  </si>
  <si>
    <t>Contratación Directa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</si>
  <si>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</si>
  <si>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</si>
  <si>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</si>
  <si>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</si>
  <si>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Comparación de Calificaciones</t>
  </si>
  <si>
    <t>Selección basada en el menor costo </t>
  </si>
  <si>
    <t>Selección Basada en la Calidad </t>
  </si>
  <si>
    <t>Selección Basada en la Calidad y Costo </t>
  </si>
  <si>
    <t>Selección basada en las calificaciones de los consultores</t>
  </si>
  <si>
    <t>Llave en mano</t>
  </si>
  <si>
    <t>Bienes </t>
  </si>
  <si>
    <t>Precios Unitarios</t>
  </si>
  <si>
    <t>Suma Alzada</t>
  </si>
  <si>
    <t>Obras </t>
  </si>
  <si>
    <t>Servicios de No Consultoría </t>
  </si>
  <si>
    <t>Suma global</t>
  </si>
  <si>
    <t>Consultoría - Firmas </t>
  </si>
  <si>
    <t>Suma global + Gastos Reembolsables</t>
  </si>
  <si>
    <t>Comparación de Precios para Bienes</t>
  </si>
  <si>
    <t>Especificaciones Técnicas</t>
  </si>
  <si>
    <t>Suministro e instalación de plantas y equipos</t>
  </si>
  <si>
    <t>Suministro e instalación de sist. de información</t>
  </si>
  <si>
    <t>Contratación de Obras Mayores</t>
  </si>
  <si>
    <t>Adquisición de Servicios de no consultoría</t>
  </si>
  <si>
    <t>Solicitud de Propuestas y Términos de Referencia</t>
  </si>
  <si>
    <t>Términos de Referencia</t>
  </si>
  <si>
    <t>3CV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</si>
  <si>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</si>
  <si>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</si>
  <si>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</si>
  <si>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</si>
  <si>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</si>
  <si>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</si>
  <si>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</si>
  <si>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</si>
  <si>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</si>
  <si>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</si>
  <si>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</si>
  <si>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</si>
  <si>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</si>
  <si>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</si>
  <si>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</si>
  <si>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</si>
  <si>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</si>
  <si>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</si>
  <si>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</si>
  <si>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</si>
  <si>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</si>
  <si>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</si>
  <si>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</si>
  <si>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</si>
  <si>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</si>
  <si>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Componente 1</t>
  </si>
  <si>
    <t>Componente 2</t>
  </si>
  <si>
    <t>Componente 3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</si>
  <si>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</si>
  <si>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</si>
  <si>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Aviso Especial de Adquisiciones</t>
  </si>
  <si>
    <t xml:space="preserve">Monto Estimado </t>
  </si>
  <si>
    <t>4. Componentes</t>
  </si>
  <si>
    <t>Componente de Inversión</t>
  </si>
  <si>
    <t>Ex-Post</t>
  </si>
  <si>
    <t>Ex-Ante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</si>
  <si>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</si>
  <si>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GASTOS OPERATIVOS</t>
  </si>
  <si>
    <t>CONSULTORIA (FIRMAS + INDIVIDUOS)</t>
  </si>
  <si>
    <t>TRANSFERENCIAS</t>
  </si>
  <si>
    <t>SUBPROYECTOS COMUNITARIOS</t>
  </si>
  <si>
    <t>NO ASIGNADOS</t>
  </si>
  <si>
    <t>Monto Estimado BID US$</t>
  </si>
  <si>
    <t>Monto Estimado BID US$:</t>
  </si>
  <si>
    <t>Monto Estimado Contraparte US$:</t>
  </si>
  <si>
    <t>Monto Estimado  Contraparte US$</t>
  </si>
  <si>
    <t>Total Monto Estimado US$</t>
  </si>
  <si>
    <t>SERVICIOS DE NO CONSULTORIA</t>
  </si>
  <si>
    <t>TOTAL OBRAS</t>
  </si>
  <si>
    <t>TOTAL CAPACITACION</t>
  </si>
  <si>
    <t>TOTAL SERVICIOS DE NO CONSULTORIA</t>
  </si>
  <si>
    <t>TOTAL BIENES</t>
  </si>
  <si>
    <t>TOTAL CONSULTORIA</t>
  </si>
  <si>
    <t>TOTAL TRANSFERENCIAS</t>
  </si>
  <si>
    <t>TOTAL SUBPROYECTOS COMUNITARIOS</t>
  </si>
  <si>
    <t>TOTAL NO ASIGNADOS</t>
  </si>
  <si>
    <t>TOTAL GASTOS OPERATIVOS</t>
  </si>
  <si>
    <t>COMPONENTE 1</t>
  </si>
  <si>
    <t>COMPONENTE 2</t>
  </si>
  <si>
    <t>COMPONENTE 3</t>
  </si>
  <si>
    <t>COMPONENTE 4</t>
  </si>
  <si>
    <t>COMPONENTE 5</t>
  </si>
  <si>
    <t>TOTAL COMPONENTE</t>
  </si>
  <si>
    <t>Cantidad de Consultores</t>
  </si>
  <si>
    <t>Componente Asociado</t>
  </si>
  <si>
    <t>COMPONENTE 6</t>
  </si>
  <si>
    <t>OBRAS</t>
  </si>
  <si>
    <t>Número de los componentes (listar por numero o letra)</t>
  </si>
  <si>
    <t>Iniciales Organismo Prestatario</t>
  </si>
  <si>
    <t>Compra de 3 terrenos para la construcción de sedes regionales del Instituto de la Defensa Pública Penal.</t>
  </si>
  <si>
    <t>Compra de 3 terrenos para la construcción de 3 delegaciones de la Policía Nacional Civil.</t>
  </si>
  <si>
    <t xml:space="preserve"> </t>
  </si>
  <si>
    <t>5.  Remodelación de 10 juzgados de paz</t>
  </si>
  <si>
    <t>UCE</t>
  </si>
  <si>
    <t>2.4.1. Fortalecimiento Infraestructura Tecnológica IDPP</t>
  </si>
  <si>
    <t xml:space="preserve">2.1.3. Diseño de Portal  </t>
  </si>
  <si>
    <t xml:space="preserve">Componente: Gestión y Seguimiento del Programa. </t>
  </si>
  <si>
    <t>Remodelación</t>
  </si>
  <si>
    <t>Equipo de cómputo</t>
  </si>
  <si>
    <t>Mobiliario y equipo de oficina</t>
  </si>
  <si>
    <t>Sistema Seguridad</t>
  </si>
  <si>
    <t>Vehículos (2)</t>
  </si>
  <si>
    <t xml:space="preserve">Operación de la Unidad Ejecutora </t>
  </si>
  <si>
    <t>Arrendamiento</t>
  </si>
  <si>
    <t>Personal de Seguridad</t>
  </si>
  <si>
    <t>Comunicaciones</t>
  </si>
  <si>
    <t>Combustibles y lubricantes</t>
  </si>
  <si>
    <t>Papelería, materiales y suministros</t>
  </si>
  <si>
    <t>Electricidad, agua, teléfono y mantenimiento de oficina</t>
  </si>
  <si>
    <t>Pasajes y Viáticos</t>
  </si>
  <si>
    <t>Personal de la Unidad Ejecutora</t>
  </si>
  <si>
    <t>Auditorías</t>
  </si>
  <si>
    <t>Imprevistos</t>
  </si>
  <si>
    <t>Gestión del Programa</t>
  </si>
  <si>
    <t>Costos Financieros</t>
  </si>
  <si>
    <t>Ministerio de Finanzas Públicas de Guatemala - Secretaría Ejecutiva de la Instancia Coordinadora de la Modernización del Sector Justicia</t>
  </si>
  <si>
    <t>MINFIN SEICMSJ</t>
  </si>
  <si>
    <t>Acceso a la Justicia</t>
  </si>
  <si>
    <t>Gestión y Seguimiento de la Información del Sector Justicia Penal</t>
  </si>
  <si>
    <t>Fortalecimiento Sectorial en Materia de Investigación Criminal y Científica</t>
  </si>
  <si>
    <t>Administración/ Gestión del Programa</t>
  </si>
  <si>
    <t>Componente</t>
  </si>
  <si>
    <t>2.5.1. Infraestructura Tecnológica para control telemático a través de pulseras electrónicas para proteger a víctimas de violencia de género</t>
  </si>
  <si>
    <t>2.1.4. Infraestructura  Tecnológica SEICMSJ- SIJ</t>
  </si>
  <si>
    <t xml:space="preserve">2.1.4.1. Servidores, Licencias, Backups </t>
  </si>
  <si>
    <t xml:space="preserve">SI </t>
  </si>
  <si>
    <t>Contrato de Préstamo 1905/OC-GU</t>
  </si>
  <si>
    <t>3.2.1. Adquisición de equipos y materiales para el procesamiento de investigación científica.</t>
  </si>
  <si>
    <t xml:space="preserve">3.3. Adquisición de vehículos para su utilización en materia de investigación (OJ, MP, MG, IDPP, INACIF) </t>
  </si>
  <si>
    <t>3.3.1. Adquisición de 3 vehículos para cada una de las instituciones para su utilización en materia de investigación.</t>
  </si>
  <si>
    <t>IMPREVISTOS</t>
  </si>
  <si>
    <t xml:space="preserve">No asignados </t>
  </si>
  <si>
    <t>2.2.1. Adquisición de servidores, licencias, Backups, equipos, servicios de enlaces de datos e infraestructura tecnológica, análisis de indicadores, interconexión con SIJ</t>
  </si>
  <si>
    <t>2.2.1. 1. Primera adquisición de Infraestructura Tecnológica OJ</t>
  </si>
  <si>
    <t>2.2.1.2. Segunda adquisición de Infraestructura Tecnológica OJ</t>
  </si>
  <si>
    <t>2.3.1. Adquisición de servidores, licencias, Backups, equipos, servicios de enlaces de datos e infraestructura tecnológica MP</t>
  </si>
  <si>
    <t>2.3.1.1. Primera adquisición de Infraestructura Tecnológica MP</t>
  </si>
  <si>
    <t>2.4.1.1. Primera adquisición de Infraestructura Tecnológica IDPP</t>
  </si>
  <si>
    <t>2.5.1.1. Primera adquisición de Infraestructura Tecnológica MG</t>
  </si>
  <si>
    <t>2.1.5. Desarrollo de Centro de Monitoreo y Observatorio Ciudadano (validación interinstitucional, monitoreo, capacitaciones)</t>
  </si>
  <si>
    <t>Componente 3: Fortalecimiento Sectorial en materia de Investigación Criminal y Científica</t>
  </si>
  <si>
    <r>
      <t xml:space="preserve">Método de Selección/Adquisición
</t>
    </r>
    <r>
      <rPr>
        <i/>
        <sz val="10"/>
        <color rgb="FFFFFFFF"/>
        <rFont val="Calibri"/>
        <family val="2"/>
      </rPr>
      <t>(Seleccionar una de las opciones)</t>
    </r>
    <r>
      <rPr>
        <sz val="10"/>
        <color rgb="FFFFFFFF"/>
        <rFont val="Calibri"/>
        <family val="2"/>
      </rPr>
      <t>:</t>
    </r>
  </si>
  <si>
    <r>
      <t xml:space="preserve">Método de Revisión </t>
    </r>
    <r>
      <rPr>
        <i/>
        <sz val="10"/>
        <color rgb="FFFFFFFF"/>
        <rFont val="Calibri"/>
        <family val="2"/>
      </rPr>
      <t>(Seleccionar una de las opciones)</t>
    </r>
    <r>
      <rPr>
        <sz val="10"/>
        <color rgb="FFFFFFFF"/>
        <rFont val="Calibri"/>
        <family val="2"/>
      </rPr>
      <t>:</t>
    </r>
  </si>
  <si>
    <r>
      <t xml:space="preserve">Método de Adquisición
</t>
    </r>
    <r>
      <rPr>
        <i/>
        <sz val="10"/>
        <color rgb="FFFFFFFF"/>
        <rFont val="Calibri"/>
        <family val="2"/>
      </rPr>
      <t>(Seleccionar una de las opciones)</t>
    </r>
    <r>
      <rPr>
        <sz val="10"/>
        <color rgb="FFFFFFFF"/>
        <rFont val="Calibri"/>
        <family val="2"/>
      </rPr>
      <t>:</t>
    </r>
  </si>
  <si>
    <t>Cantidad de Lotes</t>
  </si>
  <si>
    <t>Contratación de Consultores Individuales Nacionales</t>
  </si>
  <si>
    <t>Auditoría 2012</t>
  </si>
  <si>
    <t>Auditoría 2013</t>
  </si>
  <si>
    <t>Año 2012</t>
  </si>
  <si>
    <t>Especialista Financiero año 2013</t>
  </si>
  <si>
    <t>Especialista en Planificación 2013</t>
  </si>
  <si>
    <t>Especialista en Sistemas Informáticos y Tecnología año 2013</t>
  </si>
  <si>
    <t>Especialista en Infraestructura año 2013</t>
  </si>
  <si>
    <t>Asistente en Infraestructura año 2013</t>
  </si>
  <si>
    <t>Asistente en Administración Contable año 2013</t>
  </si>
  <si>
    <t>Asistente en Adquisiciones año 2013</t>
  </si>
  <si>
    <t>Piloto año 2013</t>
  </si>
  <si>
    <t>Secretaria año 2013</t>
  </si>
  <si>
    <t>Selección de firma consultora para la elaboración de los 5 proyectos ejecutivos del grupo 2 para la remodelación de juzgados de paz.</t>
  </si>
  <si>
    <t>17.2  Selección de firma consultora para la elaboración de los estudios de prefactibilidad y proyectos ejecutivos de las delegaciones PNC.</t>
  </si>
  <si>
    <t xml:space="preserve"> 13.2  Selección de firma consultora para la elaboración de los estudios de prefactibilidad y proyectos ejecutivos de las sedes regionales del Instituto de la Defensa Pública Penal
</t>
  </si>
  <si>
    <t>1.2 Selección de firmas consultoras para prefactibilidad y Proyectos Ejecutivos de los CIJ</t>
  </si>
  <si>
    <t>2.1.1.  Diagnóstico Institucional</t>
  </si>
  <si>
    <t>2.1.2.Plan de Trabajo por institución</t>
  </si>
  <si>
    <t>Versión ( 2012-2013) :</t>
  </si>
  <si>
    <t>Versión 1</t>
  </si>
  <si>
    <t>3.1 Consultorías Especializadas para capacitación en ciencias criminalísticas y forenses escenas del crimen y verificación de la prueba.</t>
  </si>
  <si>
    <t>Instalación y equipamiento de la Unidad Ejecutora</t>
  </si>
  <si>
    <t>3.1.1. Selección de servicios de consultorías especializadas   en ciencias criminalísticas y forenses, escenas del crimen y verificación de la prueba OJ</t>
  </si>
  <si>
    <t>3.1.2. Selección de servicios de consultorías especializadas   en ciencias criminalísticas y forenses, escenas del crimen y verificación de la prueba MP</t>
  </si>
  <si>
    <t>3.1.3. Selección de servicios de consultorías especializadas   en ciencias criminalísticas y forenses, escenas del crimen y verificación de la prueba IDPP.</t>
  </si>
  <si>
    <t>2.6.1 Consultorías, Capacitaciones y RRHH/ OJ</t>
  </si>
  <si>
    <t>2.6.2 Consultorías, Capacitaciones y RRHH/ MP</t>
  </si>
  <si>
    <t>2.6.3 Consultorías, Capacitaciones y RRHH/ IDPP</t>
  </si>
  <si>
    <t>2.6.1.1. Consultorías por definir para el OJ (año1)</t>
  </si>
  <si>
    <t>2.6.2.1 Consultorías por definir para el MP (año1)</t>
  </si>
  <si>
    <t>2.6.3.1 Consultorías por definir para el IDPP (año1)</t>
  </si>
  <si>
    <t>2.6.4.1 Consultorías por definir para el MG (año1)</t>
  </si>
  <si>
    <t>2.1.1.1. Selección de Firma Consultora para Diagnóstico Institucional</t>
  </si>
  <si>
    <t>2.1.2.1. Selección de Consultores individuales para la definición de objetivos, metas, resultados para la implementación del SIJ</t>
  </si>
  <si>
    <t xml:space="preserve">2.1.3.5. Selección de Consultores Individuales para el mantenimiento del portal, soporte, herramientas de toma de decisiones y mejoras </t>
  </si>
  <si>
    <t xml:space="preserve">2.1.2.2. Selección de Consultores Individuales para el seguimiento al Plan de Trabajo, capacitaciones y transferencia de conocimiento </t>
  </si>
  <si>
    <t>2.1.4. 1. Primera adquisición de Infraestructura Tecnológica UCE-SEICMSJ</t>
  </si>
  <si>
    <t>2.1.4.1.1. Obras iniciales y adquisición de equipo básico</t>
  </si>
  <si>
    <t>2.2.1.1.1. Obras iniciales y adquisición de equipo básico</t>
  </si>
  <si>
    <t>2.3.1.1.1. Obras iniciales y adquisición de equipo básico</t>
  </si>
  <si>
    <t>2.4.1.1.1. Obras iniciales y adquisición de equipo básico</t>
  </si>
  <si>
    <t xml:space="preserve">2.1.3.4. Selección  de Firma Consultora para el diseño del Portal (software) </t>
  </si>
  <si>
    <t>2.1.5.1 Selección de consultores individuales para la primera etapa de desarrollo del Centro de Monitoreo y Observatorio Ciudadano</t>
  </si>
  <si>
    <t>5.3 Selección de firma consultora para la elaboración de los 5 proyectos ejecutivos del grupo 1 para la remodelación de juzgados de paz.</t>
  </si>
  <si>
    <t>"Programa de Apoyo a la Modernización del Sector Justicia"</t>
  </si>
  <si>
    <t>Por definir</t>
  </si>
  <si>
    <t>A definir método de adquisición</t>
  </si>
  <si>
    <t>9.  Pre diseño y Diseño para la construccion de 3 Fiscalías (MP)</t>
  </si>
  <si>
    <t>13.  Pre diseño y Diseño de construcción de 3 sedes regionales del Instituto de la Defensa Pública Penal (IDPP)</t>
  </si>
  <si>
    <t>17.  Pre diseño y Diseño para la Construcción  de 3 delegaciones de la Policía Nacional Civil (PNC)</t>
  </si>
  <si>
    <t>2.5.1.2. Consultoría Especializada para el Monitoreo de la implementación del control telemático a través de pulseras electrónicas para proteger a víctimas de violencia de género</t>
  </si>
  <si>
    <t>Contratación Directa</t>
  </si>
  <si>
    <t>Coordinador 2012-2015/ año 2012</t>
  </si>
  <si>
    <t>Especialista en Planificación 2012-2015/ año 2012</t>
  </si>
  <si>
    <t>Especialista en Sistemas Informáticos y Tecnología 2012-2015/año 2012</t>
  </si>
  <si>
    <t>Especialista en Adquisiciones año 2012-2015/año 2012</t>
  </si>
  <si>
    <t>Especialista en Adquisiciones año 2013</t>
  </si>
  <si>
    <t>Asistente en Administración Contable año 2012-2015/año 2012</t>
  </si>
  <si>
    <t>Asistente en Infraestructura año 2012-2015/año 2012</t>
  </si>
  <si>
    <t>Asistente en Adquisiciones año 2012-2015/año 2012</t>
  </si>
  <si>
    <t>Secretaria  año 2012-2015/año 2012</t>
  </si>
  <si>
    <t>Piloto año 2012-2015/año 2012</t>
  </si>
  <si>
    <t>Conserje-Mensajero 2012-2015/año 2012</t>
  </si>
  <si>
    <t>Conserje-Mensajero 2013</t>
  </si>
  <si>
    <t>Consultorías Específicas para Matriz de Resultados ( indicadores) y Diseño de Encuesta de Opinión</t>
  </si>
  <si>
    <t>Coordinador año 2013</t>
  </si>
  <si>
    <t>Especialista Financiero año 2012-15/ año 2012</t>
  </si>
  <si>
    <t>Especialista en Infraestructura año 2012-2015/ año 2012</t>
  </si>
  <si>
    <t>Consultorías Específica para la valuación de terrenos</t>
  </si>
  <si>
    <t>Año 2013</t>
  </si>
  <si>
    <t xml:space="preserve">1.1.1 Identificación, evaluación y selección de los terrenos en donde se construirán los CIJ
</t>
  </si>
  <si>
    <t>Contratación de consultores individuales</t>
  </si>
  <si>
    <t>Consultorías Específicas, talleres y capacitación</t>
  </si>
  <si>
    <t>A definir método de contratación</t>
  </si>
  <si>
    <t xml:space="preserve">Componente 2: Gestión y seguimiento de la información del Sector Justicia. </t>
  </si>
  <si>
    <t xml:space="preserve">9.2.12.1 Pago primer informe </t>
  </si>
  <si>
    <t xml:space="preserve">1.2.12.1 y 1.2.15.1 Pagos de primer informe </t>
  </si>
  <si>
    <t xml:space="preserve">1.2.12.3  y 1.2.15.3 Pagos tercer informe </t>
  </si>
  <si>
    <t>2.6.4 Consultorías, Capacitaciones y RRHH/ MINGOB</t>
  </si>
  <si>
    <t xml:space="preserve">1.2.12.2  y 1.12.15.2 Pagos segundo informe </t>
  </si>
  <si>
    <t>1.1.3. Selección  y compra de primer grupo de 5 terrenos para la construcción de los edificios de los Centros Integrados de Justicia del grupo 1</t>
  </si>
  <si>
    <t>1.1.7. Compra de segundo grupo de 5 terrenos para la construcción de los edificios de los Centros Integrados de Justicia, del grupo 2</t>
  </si>
  <si>
    <t>9.1. Selección y compra de 3 terrenos para la construcción de fiscalías.</t>
  </si>
  <si>
    <t xml:space="preserve">1.1 Adquisición / Gestión de terrenos para Centros Integrados de Justicia </t>
  </si>
  <si>
    <t>9. Adquisición / Gestión de terrenos para 3 Fiscalías (MP)</t>
  </si>
  <si>
    <t>17. Adquisición / Gestión de terrenos para 3 delegaciones de la Policía Nacional Civil (PNC)</t>
  </si>
  <si>
    <t>13. Adquisición / Gestión de terrenos  para 3 sedes regionales del Instituto de la Defensa Pública Penal (IDPP)</t>
  </si>
  <si>
    <t>Plan de Adquisiciones  17 meses (del 01 de agosto de 2012 al 31 de diciembre de 2013)</t>
  </si>
  <si>
    <t xml:space="preserve">TOTAL PAD 17 MESES </t>
  </si>
  <si>
    <t>TOTAL PAD  17 MESES</t>
  </si>
  <si>
    <t xml:space="preserve">3.2. Equipamiento para el procesamiento de investigación científica (OJ, MP, MG, IDPP, INACIF) </t>
  </si>
  <si>
    <t>3.1.4. Selección de servicios de consultorías especializadas   en ciencias criminalísticas y forenses, escenas del crimen y verificación de la prueba INACIF</t>
  </si>
  <si>
    <t>3.1.4. Selección de servicios de consultorías especializadas   en ciencias criminalísticas y forenses, escenas del crimen y verificación de la prueba MINGOB</t>
  </si>
  <si>
    <t>Adquisición de licencias de software, hardware, red de intranet e internet para la UCE (año 2013)</t>
  </si>
  <si>
    <t>Adquisición de licencias de software, hardware, red de intranet e internet para la UCE (añO 2012)</t>
  </si>
  <si>
    <t>Componente 1: Acceso a la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</si>
</sst>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_);\(&quot;$&quot;#,##0\)"/>
    <numFmt numFmtId="165" formatCode="[$USD]\ #,##0.00"/>
    <numFmt numFmtId="166" formatCode="&quot;$&quot;#,##0.00"/>
    <numFmt numFmtId="167" formatCode="dd/mm/yyyy;@"/>
    <numFmt numFmtId="168" formatCode="_(* #,##0_);_(* \(#,##0\);_(* &quot;-&quot;??_);_(@_)"/>
    <numFmt numFmtId="169" formatCode="0.0%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0"/>
      <color rgb="FFFFFFFF"/>
      <name val="Calibri"/>
      <family val="2"/>
    </font>
    <font>
      <i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1BBCC"/>
      </left>
      <right style="thin">
        <color rgb="FFB1BBCC"/>
      </right>
      <top/>
      <bottom style="thin">
        <color rgb="FFB1BBCC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</cellStyleXfs>
  <cellXfs count="739">
    <xf numFmtId="0" fontId="0" fillId="0" borderId="0" xfId="0"/>
    <xf numFmtId="0" fontId="2" fillId="0" borderId="0" xfId="37"/>
    <xf numFmtId="0" fontId="1" fillId="0" borderId="0" xfId="38"/>
    <xf numFmtId="0" fontId="22" fillId="0" borderId="10" xfId="37" applyFont="1" applyFill="1" applyBorder="1" applyAlignment="1">
      <alignment vertical="center" wrapText="1"/>
    </xf>
    <xf numFmtId="0" fontId="22" fillId="0" borderId="11" xfId="37" applyFont="1" applyFill="1" applyBorder="1" applyAlignment="1">
      <alignment vertical="center" wrapText="1"/>
    </xf>
    <xf numFmtId="0" fontId="22" fillId="0" borderId="12" xfId="37" applyFont="1" applyFill="1" applyBorder="1" applyAlignment="1">
      <alignment vertical="center" wrapText="1"/>
    </xf>
    <xf numFmtId="0" fontId="22" fillId="0" borderId="13" xfId="37" applyFont="1" applyFill="1" applyBorder="1" applyAlignment="1">
      <alignment vertical="center" wrapText="1"/>
    </xf>
    <xf numFmtId="0" fontId="22" fillId="0" borderId="14" xfId="37" applyFont="1" applyFill="1" applyBorder="1" applyAlignment="1">
      <alignment vertical="center" wrapText="1"/>
    </xf>
    <xf numFmtId="0" fontId="22" fillId="0" borderId="15" xfId="37" applyFont="1" applyFill="1" applyBorder="1" applyAlignment="1">
      <alignment vertical="center" wrapText="1"/>
    </xf>
    <xf numFmtId="0" fontId="22" fillId="0" borderId="0" xfId="38" applyFont="1" applyFill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2" fillId="0" borderId="11" xfId="38" applyFont="1" applyFill="1" applyBorder="1" applyAlignment="1">
      <alignment vertical="center" wrapText="1"/>
    </xf>
    <xf numFmtId="0" fontId="22" fillId="0" borderId="17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horizontal="left" vertical="center" wrapText="1"/>
    </xf>
    <xf numFmtId="0" fontId="22" fillId="0" borderId="11" xfId="38" applyFont="1" applyFill="1" applyBorder="1" applyAlignment="1">
      <alignment horizontal="left" vertical="center" wrapText="1"/>
    </xf>
    <xf numFmtId="0" fontId="23" fillId="24" borderId="10" xfId="38" applyFont="1" applyFill="1" applyBorder="1" applyAlignment="1">
      <alignment horizontal="center" vertical="center" wrapText="1"/>
    </xf>
    <xf numFmtId="0" fontId="23" fillId="24" borderId="11" xfId="38" applyFont="1" applyFill="1" applyBorder="1" applyAlignment="1">
      <alignment horizontal="center" vertical="center" wrapText="1"/>
    </xf>
    <xf numFmtId="0" fontId="23" fillId="24" borderId="12" xfId="38" applyFont="1" applyFill="1" applyBorder="1" applyAlignment="1">
      <alignment horizontal="center" vertical="center" wrapText="1"/>
    </xf>
    <xf numFmtId="0" fontId="29" fillId="0" borderId="13" xfId="38" applyFont="1" applyFill="1" applyBorder="1" applyAlignment="1">
      <alignment horizontal="left" vertical="center" wrapText="1"/>
    </xf>
    <xf numFmtId="165" fontId="23" fillId="24" borderId="14" xfId="38" applyNumberFormat="1" applyFont="1" applyFill="1" applyBorder="1" applyAlignment="1">
      <alignment horizontal="right" vertical="center" wrapText="1"/>
    </xf>
    <xf numFmtId="0" fontId="22" fillId="0" borderId="11" xfId="38" applyFont="1" applyBorder="1" applyAlignment="1">
      <alignment vertical="center"/>
    </xf>
    <xf numFmtId="0" fontId="22" fillId="0" borderId="12" xfId="38" applyFont="1" applyBorder="1" applyAlignment="1">
      <alignment vertical="center"/>
    </xf>
    <xf numFmtId="0" fontId="22" fillId="0" borderId="14" xfId="38" applyFont="1" applyBorder="1" applyAlignment="1">
      <alignment vertical="center"/>
    </xf>
    <xf numFmtId="0" fontId="22" fillId="0" borderId="15" xfId="38" applyFont="1" applyBorder="1" applyAlignment="1">
      <alignment vertical="center"/>
    </xf>
    <xf numFmtId="0" fontId="28" fillId="24" borderId="23" xfId="38" applyFont="1" applyFill="1" applyBorder="1" applyAlignment="1">
      <alignment horizontal="center" vertical="center"/>
    </xf>
    <xf numFmtId="0" fontId="22" fillId="0" borderId="0" xfId="38" applyFont="1" applyAlignment="1">
      <alignment vertical="center"/>
    </xf>
    <xf numFmtId="165" fontId="22" fillId="0" borderId="11" xfId="38" applyNumberFormat="1" applyFont="1" applyFill="1" applyBorder="1" applyAlignment="1">
      <alignment horizontal="right" vertical="center" wrapText="1"/>
    </xf>
    <xf numFmtId="0" fontId="22" fillId="0" borderId="10" xfId="38" applyFont="1" applyBorder="1" applyAlignment="1" applyProtection="1"/>
    <xf numFmtId="0" fontId="23" fillId="24" borderId="13" xfId="38" applyFont="1" applyFill="1" applyBorder="1" applyAlignment="1">
      <alignment horizontal="center" vertical="center" wrapText="1"/>
    </xf>
    <xf numFmtId="165" fontId="23" fillId="24" borderId="15" xfId="38" applyNumberFormat="1" applyFont="1" applyFill="1" applyBorder="1" applyAlignment="1">
      <alignment horizontal="right" vertical="center" wrapText="1"/>
    </xf>
    <xf numFmtId="4" fontId="22" fillId="0" borderId="11" xfId="37" applyNumberFormat="1" applyFont="1" applyFill="1" applyBorder="1" applyAlignment="1">
      <alignment vertical="center" wrapText="1"/>
    </xf>
    <xf numFmtId="4" fontId="22" fillId="0" borderId="14" xfId="37" applyNumberFormat="1" applyFont="1" applyFill="1" applyBorder="1" applyAlignment="1">
      <alignment vertical="center" wrapText="1"/>
    </xf>
    <xf numFmtId="4" fontId="0" fillId="0" borderId="0" xfId="0" applyNumberFormat="1"/>
    <xf numFmtId="10" fontId="0" fillId="0" borderId="0" xfId="0" applyNumberFormat="1"/>
    <xf numFmtId="4" fontId="24" fillId="24" borderId="11" xfId="37" applyNumberFormat="1" applyFont="1" applyFill="1" applyBorder="1" applyAlignment="1">
      <alignment horizontal="center" vertical="center" wrapText="1"/>
    </xf>
    <xf numFmtId="0" fontId="24" fillId="24" borderId="11" xfId="37" applyFont="1" applyFill="1" applyBorder="1" applyAlignment="1">
      <alignment horizontal="center" vertical="center" wrapText="1"/>
    </xf>
    <xf numFmtId="0" fontId="24" fillId="24" borderId="12" xfId="37" applyFont="1" applyFill="1" applyBorder="1" applyAlignment="1">
      <alignment horizontal="center" vertical="center" wrapText="1"/>
    </xf>
    <xf numFmtId="166" fontId="22" fillId="0" borderId="11" xfId="37" applyNumberFormat="1" applyFont="1" applyFill="1" applyBorder="1" applyAlignment="1">
      <alignment vertical="center" wrapText="1"/>
    </xf>
    <xf numFmtId="10" fontId="24" fillId="24" borderId="11" xfId="37" applyNumberFormat="1" applyFont="1" applyFill="1" applyBorder="1" applyAlignment="1">
      <alignment horizontal="center" vertical="center" wrapText="1"/>
    </xf>
    <xf numFmtId="0" fontId="22" fillId="0" borderId="24" xfId="37" applyFont="1" applyFill="1" applyBorder="1" applyAlignment="1">
      <alignment vertical="center" wrapText="1"/>
    </xf>
    <xf numFmtId="2" fontId="22" fillId="0" borderId="25" xfId="37" applyNumberFormat="1" applyFont="1" applyFill="1" applyBorder="1" applyAlignment="1">
      <alignment vertical="center" wrapText="1"/>
    </xf>
    <xf numFmtId="0" fontId="22" fillId="0" borderId="26" xfId="37" applyFont="1" applyFill="1" applyBorder="1" applyAlignment="1">
      <alignment vertical="center" wrapText="1"/>
    </xf>
    <xf numFmtId="0" fontId="22" fillId="0" borderId="27" xfId="37" applyFont="1" applyFill="1" applyBorder="1" applyAlignment="1">
      <alignment vertical="center" wrapText="1"/>
    </xf>
    <xf numFmtId="0" fontId="22" fillId="0" borderId="28" xfId="37" applyFont="1" applyFill="1" applyBorder="1" applyAlignment="1">
      <alignment vertical="center" wrapText="1"/>
    </xf>
    <xf numFmtId="0" fontId="22" fillId="0" borderId="29" xfId="37" applyFont="1" applyFill="1" applyBorder="1" applyAlignment="1">
      <alignment vertical="center" wrapText="1"/>
    </xf>
    <xf numFmtId="10" fontId="22" fillId="0" borderId="24" xfId="37" applyNumberFormat="1" applyFont="1" applyFill="1" applyBorder="1" applyAlignment="1">
      <alignment vertical="center" wrapText="1"/>
    </xf>
    <xf numFmtId="0" fontId="22" fillId="0" borderId="25" xfId="37" applyFont="1" applyFill="1" applyBorder="1" applyAlignment="1">
      <alignment vertical="center" wrapText="1"/>
    </xf>
    <xf numFmtId="0" fontId="22" fillId="0" borderId="16" xfId="37" applyFont="1" applyFill="1" applyBorder="1" applyAlignment="1">
      <alignment vertical="center" wrapText="1"/>
    </xf>
    <xf numFmtId="4" fontId="22" fillId="0" borderId="24" xfId="37" applyNumberFormat="1" applyFont="1" applyFill="1" applyBorder="1" applyAlignment="1">
      <alignment vertical="center" wrapText="1"/>
    </xf>
    <xf numFmtId="0" fontId="22" fillId="0" borderId="0" xfId="38" applyFont="1" applyFill="1" applyBorder="1" applyAlignment="1">
      <alignment vertical="center" wrapText="1"/>
    </xf>
    <xf numFmtId="0" fontId="22" fillId="0" borderId="21" xfId="38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2" fillId="0" borderId="0" xfId="37" applyFont="1" applyFill="1" applyBorder="1" applyAlignment="1">
      <alignment vertical="center" wrapText="1"/>
    </xf>
    <xf numFmtId="0" fontId="29" fillId="0" borderId="0" xfId="37" applyFont="1" applyFill="1" applyBorder="1" applyAlignment="1">
      <alignment horizontal="center" vertical="center" wrapText="1"/>
    </xf>
    <xf numFmtId="2" fontId="22" fillId="0" borderId="0" xfId="37" applyNumberFormat="1" applyFont="1" applyFill="1" applyBorder="1" applyAlignment="1">
      <alignment vertical="center" wrapText="1"/>
    </xf>
    <xf numFmtId="0" fontId="2" fillId="0" borderId="0" xfId="37" applyBorder="1"/>
    <xf numFmtId="0" fontId="0" fillId="0" borderId="0" xfId="0" applyBorder="1"/>
    <xf numFmtId="0" fontId="22" fillId="0" borderId="31" xfId="38" quotePrefix="1" applyFont="1" applyBorder="1" applyAlignment="1" applyProtection="1"/>
    <xf numFmtId="0" fontId="22" fillId="0" borderId="31" xfId="38" applyFont="1" applyBorder="1" applyAlignment="1" applyProtection="1"/>
    <xf numFmtId="0" fontId="23" fillId="24" borderId="32" xfId="38" applyFont="1" applyFill="1" applyBorder="1" applyAlignment="1">
      <alignment horizontal="center" vertical="center" wrapText="1"/>
    </xf>
    <xf numFmtId="0" fontId="23" fillId="24" borderId="33" xfId="37" applyFont="1" applyFill="1" applyBorder="1" applyAlignment="1">
      <alignment vertical="center" wrapText="1"/>
    </xf>
    <xf numFmtId="0" fontId="23" fillId="24" borderId="34" xfId="37" applyFont="1" applyFill="1" applyBorder="1" applyAlignment="1">
      <alignment vertical="center" wrapText="1"/>
    </xf>
    <xf numFmtId="0" fontId="23" fillId="24" borderId="35" xfId="37" applyFont="1" applyFill="1" applyBorder="1" applyAlignment="1">
      <alignment vertical="center" wrapText="1"/>
    </xf>
    <xf numFmtId="0" fontId="24" fillId="24" borderId="17" xfId="37" applyFont="1" applyFill="1" applyBorder="1" applyAlignment="1">
      <alignment vertical="center"/>
    </xf>
    <xf numFmtId="0" fontId="24" fillId="24" borderId="18" xfId="37" applyFont="1" applyFill="1" applyBorder="1" applyAlignment="1">
      <alignment vertical="center"/>
    </xf>
    <xf numFmtId="0" fontId="0" fillId="0" borderId="11" xfId="0" applyBorder="1"/>
    <xf numFmtId="165" fontId="32" fillId="25" borderId="11" xfId="0" applyNumberFormat="1" applyFont="1" applyFill="1" applyBorder="1"/>
    <xf numFmtId="0" fontId="33" fillId="0" borderId="0" xfId="0" applyFont="1" applyBorder="1"/>
    <xf numFmtId="0" fontId="35" fillId="0" borderId="0" xfId="38" applyFont="1" applyBorder="1"/>
    <xf numFmtId="0" fontId="22" fillId="0" borderId="17" xfId="38" applyFont="1" applyFill="1" applyBorder="1" applyAlignment="1">
      <alignment horizontal="left" vertical="center" wrapText="1"/>
    </xf>
    <xf numFmtId="0" fontId="22" fillId="0" borderId="16" xfId="38" applyFont="1" applyFill="1" applyBorder="1" applyAlignment="1">
      <alignment horizontal="left" vertical="center" wrapText="1"/>
    </xf>
    <xf numFmtId="0" fontId="34" fillId="0" borderId="0" xfId="38" applyFont="1" applyFill="1" applyBorder="1" applyAlignment="1">
      <alignment horizontal="left" vertical="center" wrapText="1"/>
    </xf>
    <xf numFmtId="0" fontId="22" fillId="0" borderId="29" xfId="38" applyFont="1" applyBorder="1" applyAlignment="1">
      <alignment vertical="center"/>
    </xf>
    <xf numFmtId="0" fontId="22" fillId="0" borderId="11" xfId="38" applyFont="1" applyBorder="1" applyAlignment="1">
      <alignment horizontal="center" vertical="center"/>
    </xf>
    <xf numFmtId="0" fontId="22" fillId="0" borderId="14" xfId="38" applyFont="1" applyBorder="1" applyAlignment="1">
      <alignment horizontal="center" vertical="center"/>
    </xf>
    <xf numFmtId="0" fontId="28" fillId="24" borderId="36" xfId="38" applyFont="1" applyFill="1" applyBorder="1" applyAlignment="1">
      <alignment horizontal="center" vertical="center" wrapText="1"/>
    </xf>
    <xf numFmtId="0" fontId="36" fillId="0" borderId="0" xfId="0" applyFont="1"/>
    <xf numFmtId="0" fontId="2" fillId="0" borderId="0" xfId="38" applyFont="1"/>
    <xf numFmtId="0" fontId="28" fillId="24" borderId="37" xfId="38" applyFont="1" applyFill="1" applyBorder="1" applyAlignment="1">
      <alignment horizontal="center" vertical="center"/>
    </xf>
    <xf numFmtId="0" fontId="28" fillId="24" borderId="38" xfId="38" applyFont="1" applyFill="1" applyBorder="1" applyAlignment="1">
      <alignment horizontal="center" vertical="center" wrapText="1"/>
    </xf>
    <xf numFmtId="0" fontId="28" fillId="24" borderId="39" xfId="38" applyFont="1" applyFill="1" applyBorder="1" applyAlignment="1">
      <alignment horizontal="center" vertical="center" wrapText="1"/>
    </xf>
    <xf numFmtId="0" fontId="28" fillId="24" borderId="40" xfId="38" applyFont="1" applyFill="1" applyBorder="1" applyAlignment="1">
      <alignment horizontal="center" vertical="center" wrapText="1"/>
    </xf>
    <xf numFmtId="0" fontId="33" fillId="0" borderId="0" xfId="0" applyFont="1"/>
    <xf numFmtId="10" fontId="24" fillId="24" borderId="28" xfId="37" applyNumberFormat="1" applyFont="1" applyFill="1" applyBorder="1" applyAlignment="1">
      <alignment horizontal="center" vertical="center" wrapText="1"/>
    </xf>
    <xf numFmtId="4" fontId="24" fillId="24" borderId="28" xfId="37" applyNumberFormat="1" applyFont="1" applyFill="1" applyBorder="1" applyAlignment="1">
      <alignment horizontal="center" vertical="center" wrapText="1"/>
    </xf>
    <xf numFmtId="0" fontId="22" fillId="0" borderId="37" xfId="37" applyFont="1" applyFill="1" applyBorder="1" applyAlignment="1">
      <alignment vertical="center" wrapText="1"/>
    </xf>
    <xf numFmtId="0" fontId="0" fillId="0" borderId="39" xfId="0" applyBorder="1" applyAlignment="1">
      <alignment vertical="top" wrapText="1"/>
    </xf>
    <xf numFmtId="0" fontId="22" fillId="0" borderId="39" xfId="37" applyFont="1" applyFill="1" applyBorder="1" applyAlignment="1">
      <alignment vertical="center" wrapText="1"/>
    </xf>
    <xf numFmtId="0" fontId="0" fillId="0" borderId="14" xfId="0" applyBorder="1" applyAlignment="1">
      <alignment vertical="top" wrapText="1"/>
    </xf>
    <xf numFmtId="4" fontId="22" fillId="0" borderId="26" xfId="37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11" xfId="37" applyFont="1" applyFill="1" applyBorder="1" applyAlignment="1">
      <alignment vertical="top" wrapText="1"/>
    </xf>
    <xf numFmtId="0" fontId="22" fillId="0" borderId="14" xfId="37" applyFont="1" applyFill="1" applyBorder="1" applyAlignment="1">
      <alignment vertical="top" wrapText="1"/>
    </xf>
    <xf numFmtId="0" fontId="22" fillId="0" borderId="28" xfId="37" applyFont="1" applyFill="1" applyBorder="1" applyAlignment="1">
      <alignment vertical="top" wrapText="1"/>
    </xf>
    <xf numFmtId="0" fontId="23" fillId="24" borderId="34" xfId="37" applyFont="1" applyFill="1" applyBorder="1" applyAlignment="1">
      <alignment vertical="top" wrapText="1"/>
    </xf>
    <xf numFmtId="0" fontId="22" fillId="0" borderId="0" xfId="37" applyFont="1" applyFill="1" applyBorder="1" applyAlignment="1">
      <alignment vertical="top" wrapText="1"/>
    </xf>
    <xf numFmtId="0" fontId="22" fillId="0" borderId="41" xfId="37" applyFont="1" applyFill="1" applyBorder="1" applyAlignment="1">
      <alignment vertical="center" wrapText="1"/>
    </xf>
    <xf numFmtId="4" fontId="22" fillId="0" borderId="43" xfId="37" applyNumberFormat="1" applyFont="1" applyFill="1" applyBorder="1" applyAlignment="1">
      <alignment vertical="center" wrapText="1"/>
    </xf>
    <xf numFmtId="4" fontId="22" fillId="0" borderId="44" xfId="37" applyNumberFormat="1" applyFont="1" applyFill="1" applyBorder="1" applyAlignment="1">
      <alignment vertical="center" wrapText="1"/>
    </xf>
    <xf numFmtId="2" fontId="22" fillId="0" borderId="45" xfId="37" applyNumberFormat="1" applyFont="1" applyFill="1" applyBorder="1" applyAlignment="1">
      <alignment vertical="center" wrapText="1"/>
    </xf>
    <xf numFmtId="0" fontId="22" fillId="0" borderId="46" xfId="37" applyFont="1" applyFill="1" applyBorder="1" applyAlignment="1">
      <alignment vertical="center" wrapText="1"/>
    </xf>
    <xf numFmtId="4" fontId="22" fillId="0" borderId="39" xfId="37" applyNumberFormat="1" applyFont="1" applyFill="1" applyBorder="1" applyAlignment="1">
      <alignment vertical="center" wrapText="1"/>
    </xf>
    <xf numFmtId="166" fontId="22" fillId="0" borderId="39" xfId="37" applyNumberFormat="1" applyFont="1" applyFill="1" applyBorder="1" applyAlignment="1">
      <alignment vertical="center" wrapText="1"/>
    </xf>
    <xf numFmtId="0" fontId="22" fillId="0" borderId="40" xfId="37" applyFont="1" applyFill="1" applyBorder="1" applyAlignment="1">
      <alignment vertical="center" wrapText="1"/>
    </xf>
    <xf numFmtId="166" fontId="22" fillId="0" borderId="14" xfId="37" applyNumberFormat="1" applyFont="1" applyFill="1" applyBorder="1" applyAlignment="1">
      <alignment vertical="center" wrapText="1"/>
    </xf>
    <xf numFmtId="4" fontId="22" fillId="0" borderId="0" xfId="37" applyNumberFormat="1" applyFont="1" applyFill="1" applyBorder="1" applyAlignment="1">
      <alignment vertical="center" wrapText="1"/>
    </xf>
    <xf numFmtId="4" fontId="22" fillId="0" borderId="42" xfId="37" applyNumberFormat="1" applyFont="1" applyFill="1" applyBorder="1" applyAlignment="1">
      <alignment vertical="center" wrapText="1"/>
    </xf>
    <xf numFmtId="4" fontId="23" fillId="24" borderId="34" xfId="37" applyNumberFormat="1" applyFont="1" applyFill="1" applyBorder="1" applyAlignment="1">
      <alignment vertical="center" wrapText="1"/>
    </xf>
    <xf numFmtId="4" fontId="24" fillId="24" borderId="16" xfId="37" applyNumberFormat="1" applyFont="1" applyFill="1" applyBorder="1" applyAlignment="1">
      <alignment vertical="center"/>
    </xf>
    <xf numFmtId="10" fontId="36" fillId="0" borderId="39" xfId="0" applyNumberFormat="1" applyFont="1" applyBorder="1" applyAlignment="1">
      <alignment vertical="center"/>
    </xf>
    <xf numFmtId="10" fontId="36" fillId="0" borderId="14" xfId="0" applyNumberFormat="1" applyFont="1" applyBorder="1" applyAlignment="1">
      <alignment vertical="center"/>
    </xf>
    <xf numFmtId="0" fontId="1" fillId="0" borderId="0" xfId="37" applyFont="1"/>
    <xf numFmtId="164" fontId="0" fillId="0" borderId="0" xfId="0" applyNumberFormat="1"/>
    <xf numFmtId="0" fontId="31" fillId="0" borderId="5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3" fillId="24" borderId="34" xfId="37" applyFont="1" applyFill="1" applyBorder="1" applyAlignment="1">
      <alignment horizontal="right" vertical="top" wrapText="1"/>
    </xf>
    <xf numFmtId="0" fontId="23" fillId="24" borderId="34" xfId="37" applyFont="1" applyFill="1" applyBorder="1" applyAlignment="1">
      <alignment horizontal="right" vertical="center" wrapText="1"/>
    </xf>
    <xf numFmtId="4" fontId="23" fillId="24" borderId="34" xfId="37" applyNumberFormat="1" applyFont="1" applyFill="1" applyBorder="1" applyAlignment="1">
      <alignment horizontal="right" vertical="center" wrapText="1"/>
    </xf>
    <xf numFmtId="0" fontId="23" fillId="24" borderId="35" xfId="37" applyFont="1" applyFill="1" applyBorder="1" applyAlignment="1">
      <alignment horizontal="right" vertical="center" wrapText="1"/>
    </xf>
    <xf numFmtId="4" fontId="24" fillId="24" borderId="28" xfId="37" applyNumberFormat="1" applyFont="1" applyFill="1" applyBorder="1" applyAlignment="1">
      <alignment horizontal="right" vertical="center" wrapText="1"/>
    </xf>
    <xf numFmtId="10" fontId="24" fillId="24" borderId="28" xfId="37" applyNumberFormat="1" applyFont="1" applyFill="1" applyBorder="1" applyAlignment="1">
      <alignment horizontal="right" vertical="center" wrapText="1"/>
    </xf>
    <xf numFmtId="0" fontId="2" fillId="0" borderId="40" xfId="37" applyBorder="1" applyAlignment="1">
      <alignment horizontal="right"/>
    </xf>
    <xf numFmtId="0" fontId="22" fillId="0" borderId="11" xfId="37" applyFont="1" applyFill="1" applyBorder="1" applyAlignment="1">
      <alignment horizontal="right" vertical="center" wrapText="1"/>
    </xf>
    <xf numFmtId="0" fontId="2" fillId="0" borderId="12" xfId="37" applyBorder="1" applyAlignment="1">
      <alignment horizontal="right"/>
    </xf>
    <xf numFmtId="0" fontId="2" fillId="0" borderId="29" xfId="37" applyBorder="1" applyAlignment="1">
      <alignment horizontal="right"/>
    </xf>
    <xf numFmtId="0" fontId="24" fillId="24" borderId="12" xfId="37" applyFont="1" applyFill="1" applyBorder="1" applyAlignment="1">
      <alignment horizontal="center" vertical="center" wrapText="1"/>
    </xf>
    <xf numFmtId="0" fontId="23" fillId="24" borderId="37" xfId="37" applyFont="1" applyFill="1" applyBorder="1" applyAlignment="1">
      <alignment horizontal="left" vertical="center" wrapText="1"/>
    </xf>
    <xf numFmtId="0" fontId="23" fillId="24" borderId="39" xfId="37" applyFont="1" applyFill="1" applyBorder="1" applyAlignment="1">
      <alignment horizontal="left" vertical="center" wrapText="1"/>
    </xf>
    <xf numFmtId="0" fontId="23" fillId="24" borderId="40" xfId="37" applyFont="1" applyFill="1" applyBorder="1" applyAlignment="1">
      <alignment horizontal="left" vertical="center" wrapText="1"/>
    </xf>
    <xf numFmtId="0" fontId="24" fillId="24" borderId="11" xfId="37" applyFont="1" applyFill="1" applyBorder="1" applyAlignment="1">
      <alignment vertical="top" wrapText="1"/>
    </xf>
    <xf numFmtId="0" fontId="24" fillId="24" borderId="11" xfId="37" applyFont="1" applyFill="1" applyBorder="1" applyAlignment="1">
      <alignment horizontal="center" vertical="center" wrapText="1"/>
    </xf>
    <xf numFmtId="10" fontId="24" fillId="24" borderId="11" xfId="37" applyNumberFormat="1" applyFont="1" applyFill="1" applyBorder="1" applyAlignment="1">
      <alignment horizontal="center" vertical="center" wrapText="1"/>
    </xf>
    <xf numFmtId="0" fontId="24" fillId="24" borderId="28" xfId="37" applyFont="1" applyFill="1" applyBorder="1" applyAlignment="1">
      <alignment horizontal="center" vertical="center" wrapText="1"/>
    </xf>
    <xf numFmtId="0" fontId="24" fillId="24" borderId="28" xfId="37" applyFont="1" applyFill="1" applyBorder="1" applyAlignment="1">
      <alignment horizontal="right" vertical="center" wrapText="1"/>
    </xf>
    <xf numFmtId="0" fontId="29" fillId="0" borderId="55" xfId="37" applyFont="1" applyFill="1" applyBorder="1" applyAlignment="1">
      <alignment horizontal="center" vertical="center" wrapText="1"/>
    </xf>
    <xf numFmtId="0" fontId="0" fillId="0" borderId="50" xfId="0" applyBorder="1" applyAlignment="1"/>
    <xf numFmtId="0" fontId="29" fillId="0" borderId="50" xfId="37" applyFont="1" applyFill="1" applyBorder="1" applyAlignment="1">
      <alignment horizontal="center" vertical="center" wrapText="1"/>
    </xf>
    <xf numFmtId="10" fontId="24" fillId="24" borderId="28" xfId="37" applyNumberFormat="1" applyFont="1" applyFill="1" applyBorder="1" applyAlignment="1">
      <alignment horizontal="right" vertical="center" wrapText="1"/>
    </xf>
    <xf numFmtId="0" fontId="29" fillId="0" borderId="56" xfId="37" applyFont="1" applyFill="1" applyBorder="1" applyAlignment="1">
      <alignment horizontal="center" vertical="center" wrapText="1"/>
    </xf>
    <xf numFmtId="167" fontId="24" fillId="24" borderId="28" xfId="37" applyNumberFormat="1" applyFont="1" applyFill="1" applyBorder="1" applyAlignment="1">
      <alignment horizontal="center" wrapText="1"/>
    </xf>
    <xf numFmtId="167" fontId="22" fillId="0" borderId="41" xfId="37" applyNumberFormat="1" applyFont="1" applyFill="1" applyBorder="1" applyAlignment="1">
      <alignment wrapText="1"/>
    </xf>
    <xf numFmtId="167" fontId="22" fillId="0" borderId="0" xfId="37" applyNumberFormat="1" applyFont="1" applyFill="1" applyBorder="1" applyAlignment="1">
      <alignment wrapText="1"/>
    </xf>
    <xf numFmtId="167" fontId="22" fillId="0" borderId="39" xfId="37" applyNumberFormat="1" applyFont="1" applyFill="1" applyBorder="1" applyAlignment="1">
      <alignment wrapText="1"/>
    </xf>
    <xf numFmtId="167" fontId="22" fillId="0" borderId="14" xfId="37" applyNumberFormat="1" applyFont="1" applyFill="1" applyBorder="1" applyAlignment="1">
      <alignment wrapText="1"/>
    </xf>
    <xf numFmtId="167" fontId="22" fillId="0" borderId="11" xfId="37" applyNumberFormat="1" applyFont="1" applyFill="1" applyBorder="1" applyAlignment="1">
      <alignment wrapText="1"/>
    </xf>
    <xf numFmtId="167" fontId="24" fillId="24" borderId="11" xfId="37" applyNumberFormat="1" applyFont="1" applyFill="1" applyBorder="1" applyAlignment="1">
      <alignment horizontal="center" wrapText="1"/>
    </xf>
    <xf numFmtId="167" fontId="22" fillId="0" borderId="28" xfId="37" applyNumberFormat="1" applyFont="1" applyFill="1" applyBorder="1" applyAlignment="1">
      <alignment wrapText="1"/>
    </xf>
    <xf numFmtId="167" fontId="22" fillId="0" borderId="24" xfId="37" applyNumberFormat="1" applyFont="1" applyFill="1" applyBorder="1" applyAlignment="1">
      <alignment wrapText="1"/>
    </xf>
    <xf numFmtId="167" fontId="28" fillId="24" borderId="34" xfId="37" applyNumberFormat="1" applyFont="1" applyFill="1" applyBorder="1" applyAlignment="1">
      <alignment horizontal="right" wrapText="1"/>
    </xf>
    <xf numFmtId="167" fontId="24" fillId="24" borderId="28" xfId="37" applyNumberFormat="1" applyFont="1" applyFill="1" applyBorder="1" applyAlignment="1">
      <alignment horizontal="right" wrapText="1"/>
    </xf>
    <xf numFmtId="167" fontId="28" fillId="24" borderId="34" xfId="37" applyNumberFormat="1" applyFont="1" applyFill="1" applyBorder="1" applyAlignment="1">
      <alignment wrapText="1"/>
    </xf>
    <xf numFmtId="167" fontId="36" fillId="0" borderId="0" xfId="0" applyNumberFormat="1" applyFont="1" applyAlignment="1"/>
    <xf numFmtId="0" fontId="23" fillId="24" borderId="33" xfId="37" applyFont="1" applyFill="1" applyBorder="1" applyAlignment="1">
      <alignment horizontal="right" vertical="center" wrapText="1"/>
    </xf>
    <xf numFmtId="0" fontId="22" fillId="0" borderId="47" xfId="37" applyFont="1" applyFill="1" applyBorder="1" applyAlignment="1">
      <alignment vertical="center" wrapText="1"/>
    </xf>
    <xf numFmtId="166" fontId="22" fillId="0" borderId="41" xfId="37" applyNumberFormat="1" applyFont="1" applyFill="1" applyBorder="1" applyAlignment="1">
      <alignment vertical="center" wrapText="1"/>
    </xf>
    <xf numFmtId="0" fontId="41" fillId="27" borderId="59" xfId="0" applyFont="1" applyFill="1" applyBorder="1" applyAlignment="1">
      <alignment vertical="center" wrapText="1"/>
    </xf>
    <xf numFmtId="0" fontId="41" fillId="0" borderId="60" xfId="0" applyFont="1" applyBorder="1" applyAlignment="1">
      <alignment vertical="center" wrapText="1"/>
    </xf>
    <xf numFmtId="3" fontId="39" fillId="27" borderId="56" xfId="0" applyNumberFormat="1" applyFont="1" applyFill="1" applyBorder="1" applyAlignment="1">
      <alignment horizontal="right" vertical="center" wrapText="1"/>
    </xf>
    <xf numFmtId="3" fontId="39" fillId="27" borderId="46" xfId="0" applyNumberFormat="1" applyFont="1" applyFill="1" applyBorder="1" applyAlignment="1">
      <alignment horizontal="right" vertical="center" wrapText="1"/>
    </xf>
    <xf numFmtId="3" fontId="40" fillId="27" borderId="46" xfId="0" applyNumberFormat="1" applyFont="1" applyFill="1" applyBorder="1" applyAlignment="1">
      <alignment horizontal="right" vertical="center" wrapText="1"/>
    </xf>
    <xf numFmtId="0" fontId="0" fillId="28" borderId="50" xfId="0" applyFill="1" applyBorder="1" applyAlignment="1"/>
    <xf numFmtId="0" fontId="0" fillId="28" borderId="0" xfId="0" applyFill="1" applyAlignment="1">
      <alignment vertical="top" wrapText="1"/>
    </xf>
    <xf numFmtId="0" fontId="22" fillId="0" borderId="59" xfId="37" applyFont="1" applyFill="1" applyBorder="1" applyAlignment="1">
      <alignment vertical="top" wrapText="1"/>
    </xf>
    <xf numFmtId="0" fontId="25" fillId="0" borderId="41" xfId="37" applyFont="1" applyFill="1" applyBorder="1" applyAlignment="1">
      <alignment horizontal="left" vertical="center" wrapText="1"/>
    </xf>
    <xf numFmtId="0" fontId="25" fillId="0" borderId="0" xfId="37" applyFont="1" applyFill="1" applyBorder="1" applyAlignment="1">
      <alignment horizontal="left" vertical="center" wrapText="1"/>
    </xf>
    <xf numFmtId="10" fontId="20" fillId="24" borderId="28" xfId="37" applyNumberFormat="1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vertical="top" wrapText="1"/>
    </xf>
    <xf numFmtId="0" fontId="22" fillId="0" borderId="41" xfId="37" applyFont="1" applyFill="1" applyBorder="1" applyAlignment="1">
      <alignment horizontal="right" vertical="center" wrapText="1"/>
    </xf>
    <xf numFmtId="0" fontId="22" fillId="0" borderId="12" xfId="38" applyFont="1" applyBorder="1" applyAlignment="1">
      <alignment vertical="center" wrapText="1"/>
    </xf>
    <xf numFmtId="0" fontId="44" fillId="27" borderId="11" xfId="0" applyFont="1" applyFill="1" applyBorder="1" applyAlignment="1">
      <alignment vertical="center" wrapText="1"/>
    </xf>
    <xf numFmtId="0" fontId="44" fillId="27" borderId="11" xfId="0" applyFont="1" applyFill="1" applyBorder="1" applyAlignment="1">
      <alignment horizontal="right" vertical="center" wrapText="1"/>
    </xf>
    <xf numFmtId="3" fontId="30" fillId="0" borderId="42" xfId="37" applyNumberFormat="1" applyFont="1" applyFill="1" applyBorder="1" applyAlignment="1">
      <alignment vertical="center" wrapText="1"/>
    </xf>
    <xf numFmtId="3" fontId="30" fillId="0" borderId="43" xfId="37" applyNumberFormat="1" applyFont="1" applyFill="1" applyBorder="1" applyAlignment="1">
      <alignment vertical="center" wrapText="1"/>
    </xf>
    <xf numFmtId="2" fontId="43" fillId="0" borderId="45" xfId="37" applyNumberFormat="1" applyFont="1" applyFill="1" applyBorder="1" applyAlignment="1">
      <alignment vertical="center" wrapText="1"/>
    </xf>
    <xf numFmtId="0" fontId="43" fillId="0" borderId="41" xfId="37" applyFont="1" applyFill="1" applyBorder="1" applyAlignment="1">
      <alignment vertical="center" wrapText="1"/>
    </xf>
    <xf numFmtId="0" fontId="43" fillId="0" borderId="10" xfId="37" applyFont="1" applyFill="1" applyBorder="1" applyAlignment="1">
      <alignment vertical="center" wrapText="1"/>
    </xf>
    <xf numFmtId="0" fontId="3" fillId="0" borderId="11" xfId="0" applyFont="1" applyBorder="1"/>
    <xf numFmtId="0" fontId="43" fillId="0" borderId="11" xfId="37" applyFont="1" applyFill="1" applyBorder="1" applyAlignment="1">
      <alignment horizontal="center" vertical="center" wrapText="1"/>
    </xf>
    <xf numFmtId="0" fontId="43" fillId="0" borderId="14" xfId="37" applyFont="1" applyFill="1" applyBorder="1" applyAlignment="1">
      <alignment horizontal="center" vertical="center" wrapText="1"/>
    </xf>
    <xf numFmtId="2" fontId="43" fillId="0" borderId="25" xfId="37" applyNumberFormat="1" applyFont="1" applyFill="1" applyBorder="1" applyAlignment="1">
      <alignment vertical="center" wrapText="1"/>
    </xf>
    <xf numFmtId="167" fontId="43" fillId="0" borderId="41" xfId="37" applyNumberFormat="1" applyFont="1" applyFill="1" applyBorder="1" applyAlignment="1">
      <alignment wrapText="1"/>
    </xf>
    <xf numFmtId="0" fontId="43" fillId="0" borderId="46" xfId="37" applyFont="1" applyFill="1" applyBorder="1" applyAlignment="1">
      <alignment vertical="center" wrapText="1"/>
    </xf>
    <xf numFmtId="0" fontId="43" fillId="0" borderId="11" xfId="37" applyFont="1" applyFill="1" applyBorder="1" applyAlignment="1">
      <alignment vertical="center" wrapText="1"/>
    </xf>
    <xf numFmtId="167" fontId="3" fillId="0" borderId="11" xfId="0" applyNumberFormat="1" applyFont="1" applyBorder="1" applyAlignment="1"/>
    <xf numFmtId="4" fontId="43" fillId="0" borderId="11" xfId="37" applyNumberFormat="1" applyFont="1" applyFill="1" applyBorder="1" applyAlignment="1">
      <alignment vertical="center" wrapText="1"/>
    </xf>
    <xf numFmtId="2" fontId="43" fillId="0" borderId="11" xfId="37" applyNumberFormat="1" applyFont="1" applyFill="1" applyBorder="1" applyAlignment="1">
      <alignment vertical="center" wrapText="1"/>
    </xf>
    <xf numFmtId="167" fontId="43" fillId="0" borderId="11" xfId="37" applyNumberFormat="1" applyFont="1" applyFill="1" applyBorder="1" applyAlignment="1">
      <alignment wrapText="1"/>
    </xf>
    <xf numFmtId="0" fontId="43" fillId="0" borderId="40" xfId="37" applyFont="1" applyFill="1" applyBorder="1" applyAlignment="1">
      <alignment vertical="center" wrapText="1"/>
    </xf>
    <xf numFmtId="0" fontId="43" fillId="0" borderId="14" xfId="37" applyFont="1" applyFill="1" applyBorder="1" applyAlignment="1">
      <alignment vertical="center" wrapText="1"/>
    </xf>
    <xf numFmtId="4" fontId="43" fillId="0" borderId="14" xfId="37" applyNumberFormat="1" applyFont="1" applyFill="1" applyBorder="1" applyAlignment="1">
      <alignment vertical="center" wrapText="1"/>
    </xf>
    <xf numFmtId="166" fontId="43" fillId="0" borderId="14" xfId="37" applyNumberFormat="1" applyFont="1" applyFill="1" applyBorder="1" applyAlignment="1">
      <alignment vertical="center" wrapText="1"/>
    </xf>
    <xf numFmtId="167" fontId="43" fillId="0" borderId="14" xfId="37" applyNumberFormat="1" applyFont="1" applyFill="1" applyBorder="1" applyAlignment="1">
      <alignment wrapText="1"/>
    </xf>
    <xf numFmtId="0" fontId="43" fillId="0" borderId="15" xfId="37" applyFont="1" applyFill="1" applyBorder="1" applyAlignment="1">
      <alignment vertical="center" wrapText="1"/>
    </xf>
    <xf numFmtId="0" fontId="38" fillId="0" borderId="11" xfId="0" applyFont="1" applyBorder="1" applyAlignment="1">
      <alignment vertical="top" wrapText="1"/>
    </xf>
    <xf numFmtId="166" fontId="43" fillId="0" borderId="11" xfId="37" applyNumberFormat="1" applyFont="1" applyFill="1" applyBorder="1" applyAlignment="1">
      <alignment vertical="center" wrapText="1"/>
    </xf>
    <xf numFmtId="0" fontId="43" fillId="0" borderId="12" xfId="37" applyFont="1" applyFill="1" applyBorder="1" applyAlignment="1">
      <alignment vertical="center" wrapText="1"/>
    </xf>
    <xf numFmtId="0" fontId="43" fillId="0" borderId="11" xfId="37" applyFont="1" applyFill="1" applyBorder="1" applyAlignment="1">
      <alignment horizontal="left" vertical="center" wrapText="1"/>
    </xf>
    <xf numFmtId="0" fontId="38" fillId="0" borderId="51" xfId="0" applyFont="1" applyBorder="1" applyAlignment="1">
      <alignment vertical="top" wrapText="1"/>
    </xf>
    <xf numFmtId="0" fontId="43" fillId="0" borderId="11" xfId="37" applyFont="1" applyFill="1" applyBorder="1" applyAlignment="1">
      <alignment horizontal="right" vertical="center" wrapText="1"/>
    </xf>
    <xf numFmtId="4" fontId="30" fillId="0" borderId="42" xfId="37" applyNumberFormat="1" applyFont="1" applyFill="1" applyBorder="1" applyAlignment="1">
      <alignment vertical="center" wrapText="1"/>
    </xf>
    <xf numFmtId="4" fontId="30" fillId="0" borderId="43" xfId="37" applyNumberFormat="1" applyFont="1" applyFill="1" applyBorder="1" applyAlignment="1">
      <alignment vertical="center" wrapText="1"/>
    </xf>
    <xf numFmtId="0" fontId="43" fillId="0" borderId="16" xfId="37" applyFont="1" applyFill="1" applyBorder="1" applyAlignment="1">
      <alignment vertical="center" wrapText="1"/>
    </xf>
    <xf numFmtId="0" fontId="43" fillId="0" borderId="0" xfId="37" applyFont="1" applyFill="1" applyBorder="1" applyAlignment="1">
      <alignment vertical="top" wrapText="1"/>
    </xf>
    <xf numFmtId="0" fontId="43" fillId="0" borderId="26" xfId="37" applyFont="1" applyFill="1" applyBorder="1" applyAlignment="1">
      <alignment vertical="center" wrapText="1"/>
    </xf>
    <xf numFmtId="0" fontId="43" fillId="0" borderId="24" xfId="37" applyFont="1" applyFill="1" applyBorder="1" applyAlignment="1">
      <alignment vertical="center" wrapText="1"/>
    </xf>
    <xf numFmtId="167" fontId="43" fillId="0" borderId="24" xfId="37" applyNumberFormat="1" applyFont="1" applyFill="1" applyBorder="1" applyAlignment="1">
      <alignment wrapText="1"/>
    </xf>
    <xf numFmtId="0" fontId="43" fillId="0" borderId="25" xfId="37" applyFont="1" applyFill="1" applyBorder="1" applyAlignment="1">
      <alignment vertical="center" wrapText="1"/>
    </xf>
    <xf numFmtId="0" fontId="30" fillId="0" borderId="11" xfId="37" applyFont="1" applyFill="1" applyBorder="1" applyAlignment="1">
      <alignment horizontal="center" vertical="center" wrapText="1"/>
    </xf>
    <xf numFmtId="0" fontId="30" fillId="0" borderId="47" xfId="37" applyFont="1" applyFill="1" applyBorder="1" applyAlignment="1">
      <alignment vertical="center" wrapText="1"/>
    </xf>
    <xf numFmtId="0" fontId="38" fillId="0" borderId="43" xfId="0" applyFont="1" applyBorder="1" applyAlignment="1">
      <alignment horizontal="right" vertical="top" wrapText="1"/>
    </xf>
    <xf numFmtId="0" fontId="43" fillId="0" borderId="43" xfId="37" applyFont="1" applyFill="1" applyBorder="1" applyAlignment="1">
      <alignment vertical="center" wrapText="1"/>
    </xf>
    <xf numFmtId="0" fontId="43" fillId="0" borderId="43" xfId="37" applyFont="1" applyFill="1" applyBorder="1" applyAlignment="1">
      <alignment horizontal="center" vertical="center" wrapText="1"/>
    </xf>
    <xf numFmtId="167" fontId="43" fillId="0" borderId="43" xfId="37" applyNumberFormat="1" applyFont="1" applyFill="1" applyBorder="1" applyAlignment="1">
      <alignment wrapText="1"/>
    </xf>
    <xf numFmtId="0" fontId="43" fillId="0" borderId="63" xfId="37" applyFont="1" applyFill="1" applyBorder="1" applyAlignment="1">
      <alignment vertical="center" wrapText="1"/>
    </xf>
    <xf numFmtId="0" fontId="43" fillId="0" borderId="51" xfId="37" applyFont="1" applyFill="1" applyBorder="1" applyAlignment="1">
      <alignment vertical="center" wrapText="1"/>
    </xf>
    <xf numFmtId="4" fontId="43" fillId="0" borderId="51" xfId="37" applyNumberFormat="1" applyFont="1" applyFill="1" applyBorder="1" applyAlignment="1">
      <alignment vertical="center" wrapText="1"/>
    </xf>
    <xf numFmtId="166" fontId="43" fillId="0" borderId="51" xfId="37" applyNumberFormat="1" applyFont="1" applyFill="1" applyBorder="1" applyAlignment="1">
      <alignment vertical="center" wrapText="1"/>
    </xf>
    <xf numFmtId="167" fontId="3" fillId="0" borderId="51" xfId="0" applyNumberFormat="1" applyFont="1" applyBorder="1" applyAlignment="1"/>
    <xf numFmtId="0" fontId="43" fillId="0" borderId="64" xfId="37" applyFont="1" applyFill="1" applyBorder="1" applyAlignment="1">
      <alignment vertical="center" wrapText="1"/>
    </xf>
    <xf numFmtId="0" fontId="46" fillId="0" borderId="40" xfId="37" applyFont="1" applyBorder="1" applyAlignment="1">
      <alignment horizontal="right"/>
    </xf>
    <xf numFmtId="0" fontId="46" fillId="0" borderId="12" xfId="37" applyFont="1" applyBorder="1" applyAlignment="1">
      <alignment horizontal="right"/>
    </xf>
    <xf numFmtId="0" fontId="46" fillId="0" borderId="29" xfId="37" applyFont="1" applyBorder="1" applyAlignment="1">
      <alignment horizontal="right"/>
    </xf>
    <xf numFmtId="168" fontId="3" fillId="0" borderId="11" xfId="44" applyNumberFormat="1" applyFont="1" applyBorder="1" applyAlignment="1">
      <alignment horizontal="right"/>
    </xf>
    <xf numFmtId="168" fontId="44" fillId="27" borderId="65" xfId="44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3" fontId="43" fillId="0" borderId="11" xfId="37" applyNumberFormat="1" applyFont="1" applyFill="1" applyBorder="1" applyAlignment="1">
      <alignment vertical="center" wrapText="1"/>
    </xf>
    <xf numFmtId="3" fontId="30" fillId="0" borderId="24" xfId="37" applyNumberFormat="1" applyFont="1" applyFill="1" applyBorder="1" applyAlignment="1">
      <alignment vertical="center" wrapText="1"/>
    </xf>
    <xf numFmtId="3" fontId="45" fillId="0" borderId="11" xfId="37" applyNumberFormat="1" applyFont="1" applyFill="1" applyBorder="1" applyAlignment="1">
      <alignment vertical="center" wrapText="1"/>
    </xf>
    <xf numFmtId="3" fontId="30" fillId="0" borderId="11" xfId="37" applyNumberFormat="1" applyFont="1" applyFill="1" applyBorder="1" applyAlignment="1">
      <alignment vertical="center" wrapText="1"/>
    </xf>
    <xf numFmtId="3" fontId="30" fillId="0" borderId="58" xfId="37" applyNumberFormat="1" applyFont="1" applyFill="1" applyBorder="1" applyAlignment="1">
      <alignment vertical="center" wrapText="1"/>
    </xf>
    <xf numFmtId="3" fontId="30" fillId="0" borderId="14" xfId="37" applyNumberFormat="1" applyFont="1" applyFill="1" applyBorder="1" applyAlignment="1">
      <alignment vertical="center" wrapText="1"/>
    </xf>
    <xf numFmtId="3" fontId="43" fillId="0" borderId="14" xfId="37" applyNumberFormat="1" applyFont="1" applyFill="1" applyBorder="1" applyAlignment="1">
      <alignment vertical="center" wrapText="1"/>
    </xf>
    <xf numFmtId="0" fontId="43" fillId="0" borderId="41" xfId="37" applyFont="1" applyFill="1" applyBorder="1" applyAlignment="1">
      <alignment horizontal="center" vertical="center" wrapText="1"/>
    </xf>
    <xf numFmtId="0" fontId="22" fillId="0" borderId="66" xfId="38" applyFont="1" applyBorder="1" applyAlignment="1" applyProtection="1"/>
    <xf numFmtId="10" fontId="24" fillId="24" borderId="28" xfId="37" applyNumberFormat="1" applyFont="1" applyFill="1" applyBorder="1" applyAlignment="1">
      <alignment horizontal="center" vertical="center" wrapText="1"/>
    </xf>
    <xf numFmtId="167" fontId="24" fillId="24" borderId="28" xfId="37" applyNumberFormat="1" applyFont="1" applyFill="1" applyBorder="1" applyAlignment="1">
      <alignment horizontal="center" wrapText="1"/>
    </xf>
    <xf numFmtId="0" fontId="42" fillId="0" borderId="0" xfId="37" applyFont="1" applyFill="1" applyBorder="1" applyAlignment="1">
      <alignment horizontal="left" vertical="center" wrapText="1"/>
    </xf>
    <xf numFmtId="0" fontId="30" fillId="0" borderId="47" xfId="37" applyFont="1" applyFill="1" applyBorder="1" applyAlignment="1">
      <alignment horizontal="center" vertical="center" wrapText="1"/>
    </xf>
    <xf numFmtId="0" fontId="25" fillId="0" borderId="22" xfId="37" applyFont="1" applyFill="1" applyBorder="1" applyAlignment="1">
      <alignment horizontal="left" vertical="center" wrapText="1"/>
    </xf>
    <xf numFmtId="0" fontId="25" fillId="0" borderId="49" xfId="37" applyFont="1" applyFill="1" applyBorder="1" applyAlignment="1">
      <alignment horizontal="left" vertical="center" wrapText="1"/>
    </xf>
    <xf numFmtId="0" fontId="22" fillId="0" borderId="50" xfId="37" applyFont="1" applyFill="1" applyBorder="1" applyAlignment="1">
      <alignment vertical="center" wrapText="1"/>
    </xf>
    <xf numFmtId="0" fontId="48" fillId="29" borderId="37" xfId="37" applyFont="1" applyFill="1" applyBorder="1" applyAlignment="1">
      <alignment horizontal="left" vertical="center" wrapText="1"/>
    </xf>
    <xf numFmtId="0" fontId="25" fillId="29" borderId="22" xfId="37" applyFont="1" applyFill="1" applyBorder="1" applyAlignment="1">
      <alignment horizontal="left" vertical="center" wrapText="1"/>
    </xf>
    <xf numFmtId="0" fontId="48" fillId="29" borderId="39" xfId="37" applyFont="1" applyFill="1" applyBorder="1" applyAlignment="1">
      <alignment horizontal="left" vertical="center" wrapText="1"/>
    </xf>
    <xf numFmtId="0" fontId="48" fillId="29" borderId="40" xfId="37" applyFont="1" applyFill="1" applyBorder="1" applyAlignment="1">
      <alignment horizontal="left" vertical="center" wrapText="1"/>
    </xf>
    <xf numFmtId="0" fontId="49" fillId="29" borderId="11" xfId="37" applyFont="1" applyFill="1" applyBorder="1" applyAlignment="1">
      <alignment vertical="top" wrapText="1"/>
    </xf>
    <xf numFmtId="4" fontId="49" fillId="29" borderId="28" xfId="37" applyNumberFormat="1" applyFont="1" applyFill="1" applyBorder="1" applyAlignment="1">
      <alignment horizontal="center" vertical="center" wrapText="1"/>
    </xf>
    <xf numFmtId="10" fontId="49" fillId="29" borderId="28" xfId="37" applyNumberFormat="1" applyFont="1" applyFill="1" applyBorder="1" applyAlignment="1">
      <alignment horizontal="center" vertical="center" wrapText="1"/>
    </xf>
    <xf numFmtId="167" fontId="49" fillId="29" borderId="28" xfId="37" applyNumberFormat="1" applyFont="1" applyFill="1" applyBorder="1" applyAlignment="1">
      <alignment horizontal="center" wrapText="1"/>
    </xf>
    <xf numFmtId="0" fontId="51" fillId="0" borderId="39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Fill="1" applyBorder="1"/>
    <xf numFmtId="4" fontId="51" fillId="0" borderId="11" xfId="0" applyNumberFormat="1" applyFont="1" applyFill="1" applyBorder="1"/>
    <xf numFmtId="10" fontId="51" fillId="0" borderId="11" xfId="0" applyNumberFormat="1" applyFont="1" applyFill="1" applyBorder="1"/>
    <xf numFmtId="167" fontId="51" fillId="0" borderId="11" xfId="0" applyNumberFormat="1" applyFont="1" applyFill="1" applyBorder="1" applyAlignment="1">
      <alignment horizontal="right"/>
    </xf>
    <xf numFmtId="0" fontId="51" fillId="0" borderId="12" xfId="0" applyFont="1" applyFill="1" applyBorder="1"/>
    <xf numFmtId="166" fontId="26" fillId="0" borderId="47" xfId="37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top" wrapText="1"/>
    </xf>
    <xf numFmtId="166" fontId="26" fillId="0" borderId="41" xfId="37" applyNumberFormat="1" applyFont="1" applyFill="1" applyBorder="1" applyAlignment="1">
      <alignment horizontal="center" vertical="center" wrapText="1"/>
    </xf>
    <xf numFmtId="166" fontId="26" fillId="0" borderId="46" xfId="37" applyNumberFormat="1" applyFont="1" applyFill="1" applyBorder="1" applyAlignment="1">
      <alignment horizontal="center" vertical="center" wrapText="1"/>
    </xf>
    <xf numFmtId="0" fontId="26" fillId="0" borderId="0" xfId="37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49" fillId="29" borderId="28" xfId="37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0" fontId="53" fillId="0" borderId="41" xfId="0" applyFont="1" applyFill="1" applyBorder="1" applyAlignment="1">
      <alignment vertical="top" wrapText="1"/>
    </xf>
    <xf numFmtId="10" fontId="51" fillId="0" borderId="43" xfId="0" applyNumberFormat="1" applyFont="1" applyFill="1" applyBorder="1" applyAlignment="1">
      <alignment vertical="center"/>
    </xf>
    <xf numFmtId="0" fontId="26" fillId="0" borderId="47" xfId="37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/>
    <xf numFmtId="0" fontId="53" fillId="29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3" fillId="0" borderId="39" xfId="0" applyFont="1" applyFill="1" applyBorder="1" applyAlignment="1">
      <alignment vertical="top" wrapText="1"/>
    </xf>
    <xf numFmtId="3" fontId="54" fillId="0" borderId="11" xfId="0" applyNumberFormat="1" applyFont="1" applyFill="1" applyBorder="1"/>
    <xf numFmtId="167" fontId="54" fillId="0" borderId="11" xfId="0" applyNumberFormat="1" applyFont="1" applyFill="1" applyBorder="1" applyAlignment="1">
      <alignment horizontal="right"/>
    </xf>
    <xf numFmtId="0" fontId="54" fillId="0" borderId="14" xfId="0" applyFont="1" applyFill="1" applyBorder="1" applyAlignment="1">
      <alignment vertical="top" wrapText="1"/>
    </xf>
    <xf numFmtId="0" fontId="53" fillId="0" borderId="50" xfId="0" applyFont="1" applyFill="1" applyBorder="1" applyAlignment="1">
      <alignment vertical="center" wrapText="1"/>
    </xf>
    <xf numFmtId="0" fontId="53" fillId="0" borderId="62" xfId="0" applyFont="1" applyFill="1" applyBorder="1" applyAlignment="1">
      <alignment vertical="center" wrapText="1"/>
    </xf>
    <xf numFmtId="0" fontId="53" fillId="29" borderId="50" xfId="0" applyFont="1" applyFill="1" applyBorder="1" applyAlignment="1">
      <alignment vertical="center" wrapText="1"/>
    </xf>
    <xf numFmtId="0" fontId="48" fillId="29" borderId="11" xfId="37" applyFont="1" applyFill="1" applyBorder="1" applyAlignment="1">
      <alignment horizontal="left" vertical="center" wrapText="1"/>
    </xf>
    <xf numFmtId="0" fontId="49" fillId="29" borderId="12" xfId="37" applyFont="1" applyFill="1" applyBorder="1" applyAlignment="1">
      <alignment horizontal="center" vertical="center" wrapText="1"/>
    </xf>
    <xf numFmtId="4" fontId="49" fillId="29" borderId="11" xfId="37" applyNumberFormat="1" applyFont="1" applyFill="1" applyBorder="1" applyAlignment="1">
      <alignment horizontal="center" vertical="center" wrapText="1"/>
    </xf>
    <xf numFmtId="10" fontId="49" fillId="29" borderId="11" xfId="37" applyNumberFormat="1" applyFont="1" applyFill="1" applyBorder="1" applyAlignment="1">
      <alignment horizontal="center" vertical="center" wrapText="1"/>
    </xf>
    <xf numFmtId="167" fontId="49" fillId="29" borderId="11" xfId="37" applyNumberFormat="1" applyFont="1" applyFill="1" applyBorder="1" applyAlignment="1">
      <alignment horizont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26" fillId="0" borderId="55" xfId="37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right"/>
    </xf>
    <xf numFmtId="0" fontId="48" fillId="29" borderId="33" xfId="37" applyFont="1" applyFill="1" applyBorder="1" applyAlignment="1">
      <alignment horizontal="right" vertical="center" wrapText="1"/>
    </xf>
    <xf numFmtId="0" fontId="53" fillId="29" borderId="50" xfId="0" applyFont="1" applyFill="1" applyBorder="1" applyAlignment="1">
      <alignment horizontal="right"/>
    </xf>
    <xf numFmtId="0" fontId="48" fillId="29" borderId="34" xfId="37" applyFont="1" applyFill="1" applyBorder="1" applyAlignment="1">
      <alignment horizontal="right" vertical="top" wrapText="1"/>
    </xf>
    <xf numFmtId="0" fontId="48" fillId="29" borderId="34" xfId="37" applyFont="1" applyFill="1" applyBorder="1" applyAlignment="1">
      <alignment horizontal="right" vertical="center" wrapText="1"/>
    </xf>
    <xf numFmtId="4" fontId="48" fillId="29" borderId="34" xfId="37" applyNumberFormat="1" applyFont="1" applyFill="1" applyBorder="1" applyAlignment="1">
      <alignment horizontal="right" vertical="center" wrapText="1"/>
    </xf>
    <xf numFmtId="167" fontId="55" fillId="29" borderId="34" xfId="37" applyNumberFormat="1" applyFont="1" applyFill="1" applyBorder="1" applyAlignment="1">
      <alignment horizontal="right" wrapText="1"/>
    </xf>
    <xf numFmtId="0" fontId="48" fillId="29" borderId="35" xfId="37" applyFont="1" applyFill="1" applyBorder="1" applyAlignment="1">
      <alignment horizontal="right" vertical="center" wrapText="1"/>
    </xf>
    <xf numFmtId="0" fontId="49" fillId="29" borderId="11" xfId="37" applyFont="1" applyFill="1" applyBorder="1" applyAlignment="1">
      <alignment horizontal="right" vertical="top" wrapText="1"/>
    </xf>
    <xf numFmtId="4" fontId="49" fillId="29" borderId="28" xfId="37" applyNumberFormat="1" applyFont="1" applyFill="1" applyBorder="1" applyAlignment="1">
      <alignment horizontal="right" vertical="center" wrapText="1"/>
    </xf>
    <xf numFmtId="10" fontId="49" fillId="29" borderId="28" xfId="37" applyNumberFormat="1" applyFont="1" applyFill="1" applyBorder="1" applyAlignment="1">
      <alignment horizontal="right" vertical="center" wrapText="1"/>
    </xf>
    <xf numFmtId="167" fontId="49" fillId="29" borderId="28" xfId="37" applyNumberFormat="1" applyFont="1" applyFill="1" applyBorder="1" applyAlignment="1">
      <alignment horizontal="right" wrapText="1"/>
    </xf>
    <xf numFmtId="0" fontId="49" fillId="29" borderId="28" xfId="37" applyFont="1" applyFill="1" applyBorder="1" applyAlignment="1">
      <alignment horizontal="right" vertical="center" wrapText="1"/>
    </xf>
    <xf numFmtId="0" fontId="53" fillId="0" borderId="14" xfId="0" applyFont="1" applyFill="1" applyBorder="1" applyAlignment="1">
      <alignment horizontal="right" vertical="top" wrapText="1"/>
    </xf>
    <xf numFmtId="0" fontId="26" fillId="0" borderId="55" xfId="37" applyFont="1" applyFill="1" applyBorder="1" applyAlignment="1">
      <alignment vertical="center" wrapText="1"/>
    </xf>
    <xf numFmtId="0" fontId="52" fillId="0" borderId="50" xfId="0" applyFont="1" applyFill="1" applyBorder="1" applyAlignment="1">
      <alignment vertical="top" wrapText="1"/>
    </xf>
    <xf numFmtId="0" fontId="48" fillId="29" borderId="33" xfId="37" applyFont="1" applyFill="1" applyBorder="1" applyAlignment="1">
      <alignment vertical="center" wrapText="1"/>
    </xf>
    <xf numFmtId="0" fontId="53" fillId="29" borderId="50" xfId="0" applyFont="1" applyFill="1" applyBorder="1" applyAlignment="1"/>
    <xf numFmtId="0" fontId="48" fillId="29" borderId="34" xfId="37" applyFont="1" applyFill="1" applyBorder="1" applyAlignment="1">
      <alignment vertical="top" wrapText="1"/>
    </xf>
    <xf numFmtId="0" fontId="48" fillId="29" borderId="34" xfId="37" applyFont="1" applyFill="1" applyBorder="1" applyAlignment="1">
      <alignment vertical="center" wrapText="1"/>
    </xf>
    <xf numFmtId="4" fontId="48" fillId="29" borderId="34" xfId="37" applyNumberFormat="1" applyFont="1" applyFill="1" applyBorder="1" applyAlignment="1">
      <alignment vertical="center" wrapText="1"/>
    </xf>
    <xf numFmtId="167" fontId="55" fillId="29" borderId="34" xfId="37" applyNumberFormat="1" applyFont="1" applyFill="1" applyBorder="1" applyAlignment="1">
      <alignment wrapText="1"/>
    </xf>
    <xf numFmtId="0" fontId="48" fillId="29" borderId="35" xfId="37" applyFont="1" applyFill="1" applyBorder="1" applyAlignment="1">
      <alignment vertical="center" wrapText="1"/>
    </xf>
    <xf numFmtId="4" fontId="49" fillId="29" borderId="16" xfId="37" applyNumberFormat="1" applyFont="1" applyFill="1" applyBorder="1" applyAlignment="1">
      <alignment vertical="center"/>
    </xf>
    <xf numFmtId="0" fontId="49" fillId="29" borderId="17" xfId="37" applyFont="1" applyFill="1" applyBorder="1" applyAlignment="1">
      <alignment vertical="center"/>
    </xf>
    <xf numFmtId="0" fontId="49" fillId="29" borderId="18" xfId="37" applyFont="1" applyFill="1" applyBorder="1" applyAlignment="1">
      <alignment vertical="center"/>
    </xf>
    <xf numFmtId="0" fontId="49" fillId="29" borderId="11" xfId="37" applyFont="1" applyFill="1" applyBorder="1" applyAlignment="1">
      <alignment horizontal="center" vertical="center" wrapText="1"/>
    </xf>
    <xf numFmtId="0" fontId="53" fillId="0" borderId="11" xfId="0" applyFont="1" applyFill="1" applyBorder="1"/>
    <xf numFmtId="0" fontId="26" fillId="0" borderId="50" xfId="37" applyFont="1" applyFill="1" applyBorder="1" applyAlignment="1">
      <alignment horizontal="center" vertical="center" wrapText="1"/>
    </xf>
    <xf numFmtId="0" fontId="53" fillId="0" borderId="28" xfId="0" applyFont="1" applyFill="1" applyBorder="1"/>
    <xf numFmtId="0" fontId="26" fillId="0" borderId="56" xfId="37" applyFont="1" applyFill="1" applyBorder="1" applyAlignment="1">
      <alignment horizontal="center" vertical="center" wrapText="1"/>
    </xf>
    <xf numFmtId="0" fontId="53" fillId="0" borderId="0" xfId="0" applyFont="1" applyFill="1" applyBorder="1"/>
    <xf numFmtId="4" fontId="53" fillId="0" borderId="0" xfId="0" applyNumberFormat="1" applyFont="1" applyFill="1" applyBorder="1"/>
    <xf numFmtId="10" fontId="53" fillId="0" borderId="0" xfId="0" applyNumberFormat="1" applyFont="1" applyFill="1" applyBorder="1"/>
    <xf numFmtId="167" fontId="51" fillId="0" borderId="0" xfId="0" applyNumberFormat="1" applyFont="1" applyFill="1" applyBorder="1" applyAlignment="1"/>
    <xf numFmtId="0" fontId="51" fillId="0" borderId="10" xfId="0" applyFont="1" applyFill="1" applyBorder="1"/>
    <xf numFmtId="0" fontId="51" fillId="0" borderId="13" xfId="0" applyFont="1" applyFill="1" applyBorder="1"/>
    <xf numFmtId="0" fontId="51" fillId="0" borderId="14" xfId="0" applyFont="1" applyFill="1" applyBorder="1"/>
    <xf numFmtId="4" fontId="51" fillId="0" borderId="14" xfId="0" applyNumberFormat="1" applyFont="1" applyFill="1" applyBorder="1"/>
    <xf numFmtId="10" fontId="51" fillId="0" borderId="14" xfId="0" applyNumberFormat="1" applyFont="1" applyFill="1" applyBorder="1"/>
    <xf numFmtId="167" fontId="51" fillId="0" borderId="14" xfId="0" applyNumberFormat="1" applyFont="1" applyFill="1" applyBorder="1" applyAlignment="1"/>
    <xf numFmtId="0" fontId="51" fillId="0" borderId="15" xfId="0" applyFont="1" applyFill="1" applyBorder="1"/>
    <xf numFmtId="0" fontId="53" fillId="0" borderId="14" xfId="0" applyFont="1" applyFill="1" applyBorder="1" applyAlignment="1">
      <alignment vertical="top" wrapText="1"/>
    </xf>
    <xf numFmtId="0" fontId="56" fillId="29" borderId="0" xfId="0" applyFont="1" applyFill="1" applyBorder="1" applyAlignment="1">
      <alignment horizontal="center" vertical="center"/>
    </xf>
    <xf numFmtId="0" fontId="49" fillId="29" borderId="28" xfId="37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right"/>
    </xf>
    <xf numFmtId="0" fontId="53" fillId="0" borderId="41" xfId="0" applyFont="1" applyFill="1" applyBorder="1" applyAlignment="1">
      <alignment horizontal="center" vertical="center" wrapText="1"/>
    </xf>
    <xf numFmtId="0" fontId="56" fillId="29" borderId="11" xfId="0" applyFont="1" applyFill="1" applyBorder="1" applyAlignment="1">
      <alignment horizontal="center" vertical="center"/>
    </xf>
    <xf numFmtId="0" fontId="56" fillId="29" borderId="11" xfId="0" applyFont="1" applyFill="1" applyBorder="1" applyAlignment="1">
      <alignment horizontal="center" vertical="center" wrapText="1"/>
    </xf>
    <xf numFmtId="0" fontId="26" fillId="0" borderId="11" xfId="37" applyFont="1" applyFill="1" applyBorder="1" applyAlignment="1">
      <alignment horizontal="center" vertical="center" wrapText="1"/>
    </xf>
    <xf numFmtId="167" fontId="3" fillId="26" borderId="11" xfId="0" applyNumberFormat="1" applyFont="1" applyFill="1" applyBorder="1" applyAlignment="1">
      <alignment horizontal="right"/>
    </xf>
    <xf numFmtId="167" fontId="43" fillId="26" borderId="11" xfId="37" applyNumberFormat="1" applyFont="1" applyFill="1" applyBorder="1" applyAlignment="1">
      <alignment wrapText="1"/>
    </xf>
    <xf numFmtId="167" fontId="38" fillId="26" borderId="11" xfId="0" applyNumberFormat="1" applyFont="1" applyFill="1" applyBorder="1" applyAlignment="1">
      <alignment horizontal="right"/>
    </xf>
    <xf numFmtId="167" fontId="38" fillId="26" borderId="28" xfId="0" applyNumberFormat="1" applyFont="1" applyFill="1" applyBorder="1" applyAlignment="1">
      <alignment horizontal="right"/>
    </xf>
    <xf numFmtId="3" fontId="22" fillId="0" borderId="11" xfId="37" applyNumberFormat="1" applyFont="1" applyFill="1" applyBorder="1" applyAlignment="1">
      <alignment horizontal="right" vertical="center" wrapText="1"/>
    </xf>
    <xf numFmtId="0" fontId="38" fillId="26" borderId="11" xfId="0" applyFont="1" applyFill="1" applyBorder="1" applyAlignment="1">
      <alignment vertical="center" wrapText="1"/>
    </xf>
    <xf numFmtId="0" fontId="43" fillId="26" borderId="11" xfId="37" applyFont="1" applyFill="1" applyBorder="1" applyAlignment="1">
      <alignment horizontal="right" vertical="center" wrapText="1"/>
    </xf>
    <xf numFmtId="4" fontId="43" fillId="26" borderId="11" xfId="37" applyNumberFormat="1" applyFont="1" applyFill="1" applyBorder="1" applyAlignment="1">
      <alignment horizontal="right" vertical="center" wrapText="1"/>
    </xf>
    <xf numFmtId="0" fontId="43" fillId="26" borderId="11" xfId="38" applyFont="1" applyFill="1" applyBorder="1" applyAlignment="1" applyProtection="1">
      <alignment horizontal="right"/>
    </xf>
    <xf numFmtId="0" fontId="43" fillId="26" borderId="11" xfId="37" applyFont="1" applyFill="1" applyBorder="1" applyAlignment="1">
      <alignment horizontal="center" vertical="center" wrapText="1"/>
    </xf>
    <xf numFmtId="1" fontId="43" fillId="26" borderId="11" xfId="37" applyNumberFormat="1" applyFont="1" applyFill="1" applyBorder="1" applyAlignment="1">
      <alignment horizontal="right" vertical="center" wrapText="1"/>
    </xf>
    <xf numFmtId="167" fontId="43" fillId="26" borderId="11" xfId="37" applyNumberFormat="1" applyFont="1" applyFill="1" applyBorder="1" applyAlignment="1">
      <alignment horizontal="right" vertical="center" wrapText="1"/>
    </xf>
    <xf numFmtId="1" fontId="3" fillId="26" borderId="11" xfId="0" applyNumberFormat="1" applyFont="1" applyFill="1" applyBorder="1" applyAlignment="1"/>
    <xf numFmtId="0" fontId="3" fillId="26" borderId="11" xfId="0" applyFont="1" applyFill="1" applyBorder="1" applyAlignment="1">
      <alignment vertical="top" wrapText="1"/>
    </xf>
    <xf numFmtId="0" fontId="3" fillId="26" borderId="11" xfId="0" applyFont="1" applyFill="1" applyBorder="1"/>
    <xf numFmtId="168" fontId="44" fillId="26" borderId="11" xfId="44" applyNumberFormat="1" applyFont="1" applyFill="1" applyBorder="1" applyAlignment="1">
      <alignment horizontal="right" wrapText="1"/>
    </xf>
    <xf numFmtId="3" fontId="38" fillId="26" borderId="11" xfId="0" applyNumberFormat="1" applyFont="1" applyFill="1" applyBorder="1" applyAlignment="1">
      <alignment horizontal="right"/>
    </xf>
    <xf numFmtId="10" fontId="3" fillId="26" borderId="11" xfId="0" applyNumberFormat="1" applyFont="1" applyFill="1" applyBorder="1"/>
    <xf numFmtId="3" fontId="38" fillId="26" borderId="11" xfId="0" applyNumberFormat="1" applyFont="1" applyFill="1" applyBorder="1"/>
    <xf numFmtId="0" fontId="0" fillId="26" borderId="11" xfId="0" applyFont="1" applyFill="1" applyBorder="1" applyAlignment="1">
      <alignment vertical="center" wrapText="1"/>
    </xf>
    <xf numFmtId="0" fontId="26" fillId="0" borderId="13" xfId="38" applyFont="1" applyFill="1" applyBorder="1" applyAlignment="1">
      <alignment horizontal="left" vertical="center" wrapText="1"/>
    </xf>
    <xf numFmtId="14" fontId="22" fillId="0" borderId="14" xfId="38" applyNumberFormat="1" applyFont="1" applyFill="1" applyBorder="1" applyAlignment="1">
      <alignment horizontal="center" vertical="center" wrapText="1"/>
    </xf>
    <xf numFmtId="14" fontId="22" fillId="0" borderId="15" xfId="38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3" fillId="0" borderId="51" xfId="0" applyFont="1" applyFill="1" applyBorder="1" applyAlignment="1">
      <alignment vertical="top" wrapText="1"/>
    </xf>
    <xf numFmtId="3" fontId="54" fillId="0" borderId="51" xfId="0" applyNumberFormat="1" applyFont="1" applyFill="1" applyBorder="1"/>
    <xf numFmtId="167" fontId="54" fillId="0" borderId="51" xfId="0" applyNumberFormat="1" applyFont="1" applyFill="1" applyBorder="1" applyAlignment="1"/>
    <xf numFmtId="0" fontId="22" fillId="0" borderId="64" xfId="37" applyFont="1" applyFill="1" applyBorder="1" applyAlignment="1">
      <alignment vertical="center" wrapText="1"/>
    </xf>
    <xf numFmtId="0" fontId="43" fillId="0" borderId="57" xfId="37" applyFont="1" applyFill="1" applyBorder="1" applyAlignment="1">
      <alignment vertical="center" wrapText="1"/>
    </xf>
    <xf numFmtId="169" fontId="49" fillId="29" borderId="28" xfId="37" applyNumberFormat="1" applyFont="1" applyFill="1" applyBorder="1" applyAlignment="1">
      <alignment horizontal="center" vertical="center" wrapText="1"/>
    </xf>
    <xf numFmtId="0" fontId="43" fillId="26" borderId="11" xfId="37" applyFont="1" applyFill="1" applyBorder="1" applyAlignment="1">
      <alignment vertical="top" wrapText="1"/>
    </xf>
    <xf numFmtId="166" fontId="22" fillId="0" borderId="18" xfId="37" applyNumberFormat="1" applyFont="1" applyFill="1" applyBorder="1" applyAlignment="1">
      <alignment vertical="center" wrapText="1"/>
    </xf>
    <xf numFmtId="2" fontId="22" fillId="0" borderId="11" xfId="37" applyNumberFormat="1" applyFont="1" applyFill="1" applyBorder="1" applyAlignment="1">
      <alignment vertical="center" wrapText="1"/>
    </xf>
    <xf numFmtId="0" fontId="43" fillId="26" borderId="11" xfId="37" applyFont="1" applyFill="1" applyBorder="1" applyAlignment="1">
      <alignment vertical="center" wrapText="1"/>
    </xf>
    <xf numFmtId="0" fontId="53" fillId="0" borderId="41" xfId="0" applyFont="1" applyFill="1" applyBorder="1" applyAlignment="1"/>
    <xf numFmtId="3" fontId="30" fillId="26" borderId="48" xfId="37" applyNumberFormat="1" applyFont="1" applyFill="1" applyBorder="1" applyAlignment="1">
      <alignment vertical="center" wrapText="1"/>
    </xf>
    <xf numFmtId="3" fontId="30" fillId="26" borderId="43" xfId="37" applyNumberFormat="1" applyFont="1" applyFill="1" applyBorder="1" applyAlignment="1">
      <alignment vertical="center" wrapText="1"/>
    </xf>
    <xf numFmtId="3" fontId="3" fillId="26" borderId="11" xfId="0" applyNumberFormat="1" applyFont="1" applyFill="1" applyBorder="1"/>
    <xf numFmtId="4" fontId="43" fillId="26" borderId="11" xfId="37" applyNumberFormat="1" applyFont="1" applyFill="1" applyBorder="1" applyAlignment="1">
      <alignment vertical="center" wrapText="1"/>
    </xf>
    <xf numFmtId="166" fontId="43" fillId="26" borderId="11" xfId="37" applyNumberFormat="1" applyFont="1" applyFill="1" applyBorder="1" applyAlignment="1">
      <alignment vertical="center" wrapText="1"/>
    </xf>
    <xf numFmtId="0" fontId="43" fillId="26" borderId="12" xfId="37" applyFont="1" applyFill="1" applyBorder="1" applyAlignment="1">
      <alignment vertical="center" wrapText="1"/>
    </xf>
    <xf numFmtId="0" fontId="38" fillId="26" borderId="11" xfId="0" applyFont="1" applyFill="1" applyBorder="1" applyAlignment="1">
      <alignment vertical="top" wrapText="1"/>
    </xf>
    <xf numFmtId="0" fontId="0" fillId="26" borderId="11" xfId="0" applyFont="1" applyFill="1" applyBorder="1" applyAlignment="1">
      <alignment horizontal="left" vertical="top" wrapText="1"/>
    </xf>
    <xf numFmtId="3" fontId="43" fillId="26" borderId="11" xfId="37" applyNumberFormat="1" applyFont="1" applyFill="1" applyBorder="1" applyAlignment="1">
      <alignment horizontal="right" vertical="center" wrapText="1"/>
    </xf>
    <xf numFmtId="167" fontId="43" fillId="26" borderId="11" xfId="37" applyNumberFormat="1" applyFont="1" applyFill="1" applyBorder="1" applyAlignment="1">
      <alignment horizontal="right" wrapText="1"/>
    </xf>
    <xf numFmtId="4" fontId="43" fillId="30" borderId="11" xfId="37" applyNumberFormat="1" applyFont="1" applyFill="1" applyBorder="1" applyAlignment="1">
      <alignment horizontal="right" vertical="center" wrapText="1"/>
    </xf>
    <xf numFmtId="0" fontId="43" fillId="30" borderId="11" xfId="38" applyFont="1" applyFill="1" applyBorder="1" applyAlignment="1" applyProtection="1">
      <alignment horizontal="right"/>
    </xf>
    <xf numFmtId="0" fontId="43" fillId="30" borderId="11" xfId="37" applyFont="1" applyFill="1" applyBorder="1" applyAlignment="1">
      <alignment horizontal="center" vertical="center" wrapText="1"/>
    </xf>
    <xf numFmtId="167" fontId="54" fillId="30" borderId="11" xfId="0" applyNumberFormat="1" applyFont="1" applyFill="1" applyBorder="1" applyAlignment="1">
      <alignment horizontal="right"/>
    </xf>
    <xf numFmtId="0" fontId="43" fillId="26" borderId="16" xfId="37" applyFont="1" applyFill="1" applyBorder="1" applyAlignment="1">
      <alignment horizontal="center" vertical="center" wrapText="1"/>
    </xf>
    <xf numFmtId="0" fontId="43" fillId="26" borderId="39" xfId="37" applyFont="1" applyFill="1" applyBorder="1" applyAlignment="1">
      <alignment horizontal="center" vertical="center" wrapText="1"/>
    </xf>
    <xf numFmtId="0" fontId="54" fillId="26" borderId="39" xfId="0" applyFont="1" applyFill="1" applyBorder="1" applyAlignment="1">
      <alignment vertical="center" wrapText="1"/>
    </xf>
    <xf numFmtId="3" fontId="22" fillId="26" borderId="11" xfId="37" applyNumberFormat="1" applyFont="1" applyFill="1" applyBorder="1" applyAlignment="1">
      <alignment horizontal="right" vertical="center" wrapText="1"/>
    </xf>
    <xf numFmtId="0" fontId="0" fillId="26" borderId="0" xfId="0" applyFill="1"/>
    <xf numFmtId="0" fontId="43" fillId="26" borderId="51" xfId="37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44" fillId="26" borderId="11" xfId="0" applyFont="1" applyFill="1" applyBorder="1" applyAlignment="1">
      <alignment vertical="center" wrapText="1"/>
    </xf>
    <xf numFmtId="0" fontId="0" fillId="26" borderId="11" xfId="0" applyFill="1" applyBorder="1" applyAlignment="1">
      <alignment vertical="center"/>
    </xf>
    <xf numFmtId="0" fontId="0" fillId="26" borderId="11" xfId="0" applyFill="1" applyBorder="1" applyAlignment="1">
      <alignment vertical="top" wrapText="1"/>
    </xf>
    <xf numFmtId="0" fontId="0" fillId="26" borderId="11" xfId="0" applyFill="1" applyBorder="1" applyAlignment="1">
      <alignment horizontal="center" vertical="top" wrapText="1"/>
    </xf>
    <xf numFmtId="0" fontId="0" fillId="26" borderId="11" xfId="0" applyFill="1" applyBorder="1"/>
    <xf numFmtId="3" fontId="0" fillId="26" borderId="11" xfId="0" applyNumberFormat="1" applyFill="1" applyBorder="1"/>
    <xf numFmtId="4" fontId="43" fillId="26" borderId="39" xfId="37" applyNumberFormat="1" applyFont="1" applyFill="1" applyBorder="1" applyAlignment="1">
      <alignment vertical="center" wrapText="1"/>
    </xf>
    <xf numFmtId="166" fontId="43" fillId="26" borderId="39" xfId="37" applyNumberFormat="1" applyFont="1" applyFill="1" applyBorder="1" applyAlignment="1">
      <alignment vertical="center" wrapText="1"/>
    </xf>
    <xf numFmtId="0" fontId="0" fillId="26" borderId="11" xfId="0" applyFill="1" applyBorder="1" applyAlignment="1">
      <alignment horizontal="center"/>
    </xf>
    <xf numFmtId="0" fontId="0" fillId="26" borderId="51" xfId="0" applyFill="1" applyBorder="1"/>
    <xf numFmtId="3" fontId="0" fillId="26" borderId="51" xfId="0" applyNumberFormat="1" applyFill="1" applyBorder="1"/>
    <xf numFmtId="3" fontId="0" fillId="26" borderId="51" xfId="45" applyNumberFormat="1" applyFont="1" applyFill="1" applyBorder="1"/>
    <xf numFmtId="4" fontId="43" fillId="26" borderId="51" xfId="37" applyNumberFormat="1" applyFont="1" applyFill="1" applyBorder="1" applyAlignment="1">
      <alignment vertical="center" wrapText="1"/>
    </xf>
    <xf numFmtId="166" fontId="43" fillId="26" borderId="51" xfId="37" applyNumberFormat="1" applyFont="1" applyFill="1" applyBorder="1" applyAlignment="1">
      <alignment vertical="center" wrapText="1"/>
    </xf>
    <xf numFmtId="0" fontId="0" fillId="26" borderId="51" xfId="0" applyFill="1" applyBorder="1" applyAlignment="1">
      <alignment horizontal="center"/>
    </xf>
    <xf numFmtId="3" fontId="0" fillId="26" borderId="11" xfId="45" applyNumberFormat="1" applyFont="1" applyFill="1" applyBorder="1"/>
    <xf numFmtId="0" fontId="26" fillId="26" borderId="55" xfId="37" applyFont="1" applyFill="1" applyBorder="1" applyAlignment="1">
      <alignment vertical="center" wrapText="1"/>
    </xf>
    <xf numFmtId="0" fontId="53" fillId="26" borderId="14" xfId="0" applyFont="1" applyFill="1" applyBorder="1" applyAlignment="1">
      <alignment horizontal="right" vertical="top" wrapText="1"/>
    </xf>
    <xf numFmtId="2" fontId="22" fillId="26" borderId="25" xfId="37" applyNumberFormat="1" applyFont="1" applyFill="1" applyBorder="1" applyAlignment="1">
      <alignment vertical="center" wrapText="1"/>
    </xf>
    <xf numFmtId="0" fontId="22" fillId="26" borderId="24" xfId="37" applyFont="1" applyFill="1" applyBorder="1" applyAlignment="1">
      <alignment vertical="center" wrapText="1"/>
    </xf>
    <xf numFmtId="167" fontId="22" fillId="26" borderId="11" xfId="37" applyNumberFormat="1" applyFont="1" applyFill="1" applyBorder="1" applyAlignment="1">
      <alignment wrapText="1"/>
    </xf>
    <xf numFmtId="0" fontId="43" fillId="0" borderId="51" xfId="37" applyFont="1" applyFill="1" applyBorder="1" applyAlignment="1">
      <alignment horizontal="center" vertical="center" wrapText="1"/>
    </xf>
    <xf numFmtId="167" fontId="43" fillId="26" borderId="51" xfId="37" applyNumberFormat="1" applyFont="1" applyFill="1" applyBorder="1" applyAlignment="1">
      <alignment horizontal="right" vertical="center" wrapText="1"/>
    </xf>
    <xf numFmtId="0" fontId="46" fillId="0" borderId="64" xfId="37" applyFont="1" applyBorder="1" applyAlignment="1">
      <alignment horizontal="right"/>
    </xf>
    <xf numFmtId="0" fontId="29" fillId="31" borderId="0" xfId="37" applyFont="1" applyFill="1" applyBorder="1" applyAlignment="1">
      <alignment horizontal="center" vertical="center" wrapText="1"/>
    </xf>
    <xf numFmtId="4" fontId="22" fillId="31" borderId="0" xfId="37" applyNumberFormat="1" applyFont="1" applyFill="1" applyBorder="1" applyAlignment="1">
      <alignment vertical="center" wrapText="1"/>
    </xf>
    <xf numFmtId="2" fontId="22" fillId="31" borderId="0" xfId="37" applyNumberFormat="1" applyFont="1" applyFill="1" applyBorder="1" applyAlignment="1">
      <alignment vertical="center" wrapText="1"/>
    </xf>
    <xf numFmtId="0" fontId="22" fillId="31" borderId="0" xfId="37" applyFont="1" applyFill="1" applyBorder="1" applyAlignment="1">
      <alignment vertical="center" wrapText="1"/>
    </xf>
    <xf numFmtId="10" fontId="22" fillId="31" borderId="0" xfId="37" applyNumberFormat="1" applyFont="1" applyFill="1" applyBorder="1" applyAlignment="1">
      <alignment vertical="center" wrapText="1"/>
    </xf>
    <xf numFmtId="167" fontId="22" fillId="31" borderId="0" xfId="37" applyNumberFormat="1" applyFont="1" applyFill="1" applyBorder="1" applyAlignment="1">
      <alignment wrapText="1"/>
    </xf>
    <xf numFmtId="0" fontId="0" fillId="31" borderId="0" xfId="0" applyFill="1"/>
    <xf numFmtId="0" fontId="0" fillId="31" borderId="0" xfId="0" applyFill="1" applyAlignment="1">
      <alignment vertical="top" wrapText="1"/>
    </xf>
    <xf numFmtId="4" fontId="0" fillId="31" borderId="0" xfId="0" applyNumberFormat="1" applyFill="1"/>
    <xf numFmtId="10" fontId="0" fillId="31" borderId="0" xfId="0" applyNumberFormat="1" applyFill="1"/>
    <xf numFmtId="167" fontId="36" fillId="31" borderId="0" xfId="0" applyNumberFormat="1" applyFont="1" applyFill="1" applyAlignment="1"/>
    <xf numFmtId="0" fontId="22" fillId="31" borderId="0" xfId="37" applyFont="1" applyFill="1" applyBorder="1" applyAlignment="1">
      <alignment vertical="top" wrapText="1"/>
    </xf>
    <xf numFmtId="0" fontId="0" fillId="31" borderId="0" xfId="0" applyFill="1" applyBorder="1" applyAlignment="1">
      <alignment vertical="top" wrapText="1"/>
    </xf>
    <xf numFmtId="0" fontId="0" fillId="31" borderId="0" xfId="0" applyFill="1" applyBorder="1"/>
    <xf numFmtId="0" fontId="53" fillId="31" borderId="0" xfId="0" applyFont="1" applyFill="1" applyBorder="1"/>
    <xf numFmtId="0" fontId="53" fillId="31" borderId="0" xfId="0" applyFont="1" applyFill="1" applyBorder="1" applyAlignment="1">
      <alignment vertical="top" wrapText="1"/>
    </xf>
    <xf numFmtId="4" fontId="53" fillId="31" borderId="0" xfId="0" applyNumberFormat="1" applyFont="1" applyFill="1" applyBorder="1"/>
    <xf numFmtId="10" fontId="53" fillId="31" borderId="0" xfId="0" applyNumberFormat="1" applyFont="1" applyFill="1" applyBorder="1"/>
    <xf numFmtId="167" fontId="51" fillId="31" borderId="0" xfId="0" applyNumberFormat="1" applyFont="1" applyFill="1" applyBorder="1" applyAlignment="1"/>
    <xf numFmtId="0" fontId="48" fillId="29" borderId="51" xfId="37" applyFont="1" applyFill="1" applyBorder="1" applyAlignment="1">
      <alignment horizontal="left" vertical="center" wrapText="1"/>
    </xf>
    <xf numFmtId="0" fontId="25" fillId="0" borderId="11" xfId="37" applyFont="1" applyFill="1" applyBorder="1" applyAlignment="1">
      <alignment horizontal="left" vertical="center" wrapText="1"/>
    </xf>
    <xf numFmtId="4" fontId="26" fillId="31" borderId="0" xfId="37" applyNumberFormat="1" applyFont="1" applyFill="1" applyBorder="1" applyAlignment="1">
      <alignment vertical="center" wrapText="1"/>
    </xf>
    <xf numFmtId="0" fontId="26" fillId="31" borderId="0" xfId="37" applyFont="1" applyFill="1" applyBorder="1" applyAlignment="1">
      <alignment horizontal="center" vertical="center" wrapText="1"/>
    </xf>
    <xf numFmtId="0" fontId="60" fillId="31" borderId="0" xfId="0" applyFont="1" applyFill="1" applyBorder="1"/>
    <xf numFmtId="4" fontId="60" fillId="31" borderId="0" xfId="0" applyNumberFormat="1" applyFont="1" applyFill="1" applyBorder="1"/>
    <xf numFmtId="0" fontId="59" fillId="31" borderId="0" xfId="0" applyFont="1" applyFill="1"/>
    <xf numFmtId="4" fontId="59" fillId="0" borderId="0" xfId="0" applyNumberFormat="1" applyFont="1"/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59" fillId="0" borderId="11" xfId="0" applyFont="1" applyBorder="1"/>
    <xf numFmtId="0" fontId="43" fillId="26" borderId="11" xfId="37" applyFont="1" applyFill="1" applyBorder="1" applyAlignment="1">
      <alignment horizontal="left" vertical="center" wrapText="1"/>
    </xf>
    <xf numFmtId="0" fontId="44" fillId="26" borderId="68" xfId="0" applyFont="1" applyFill="1" applyBorder="1" applyAlignment="1">
      <alignment vertical="center" wrapText="1"/>
    </xf>
    <xf numFmtId="0" fontId="0" fillId="26" borderId="0" xfId="0" applyFill="1" applyAlignment="1">
      <alignment horizontal="center" vertical="center"/>
    </xf>
    <xf numFmtId="0" fontId="2" fillId="26" borderId="29" xfId="37" applyFill="1" applyBorder="1" applyAlignment="1">
      <alignment horizontal="right"/>
    </xf>
    <xf numFmtId="4" fontId="59" fillId="32" borderId="11" xfId="0" applyNumberFormat="1" applyFont="1" applyFill="1" applyBorder="1"/>
    <xf numFmtId="0" fontId="22" fillId="26" borderId="10" xfId="37" applyFont="1" applyFill="1" applyBorder="1" applyAlignment="1">
      <alignment horizontal="left" vertical="center" wrapText="1"/>
    </xf>
    <xf numFmtId="0" fontId="53" fillId="26" borderId="11" xfId="0" applyFont="1" applyFill="1" applyBorder="1" applyAlignment="1">
      <alignment horizontal="left" vertical="center" wrapText="1"/>
    </xf>
    <xf numFmtId="0" fontId="0" fillId="26" borderId="11" xfId="0" applyFill="1" applyBorder="1" applyAlignment="1">
      <alignment horizontal="center" vertical="center" wrapText="1"/>
    </xf>
    <xf numFmtId="1" fontId="54" fillId="26" borderId="11" xfId="0" applyNumberFormat="1" applyFont="1" applyFill="1" applyBorder="1" applyAlignment="1"/>
    <xf numFmtId="167" fontId="53" fillId="26" borderId="11" xfId="0" applyNumberFormat="1" applyFont="1" applyFill="1" applyBorder="1" applyAlignment="1">
      <alignment horizontal="right"/>
    </xf>
    <xf numFmtId="0" fontId="53" fillId="26" borderId="11" xfId="0" applyFont="1" applyFill="1" applyBorder="1" applyAlignment="1">
      <alignment horizontal="right" vertical="center" wrapText="1"/>
    </xf>
    <xf numFmtId="3" fontId="43" fillId="26" borderId="28" xfId="37" applyNumberFormat="1" applyFont="1" applyFill="1" applyBorder="1" applyAlignment="1">
      <alignment horizontal="right" vertical="center" wrapText="1"/>
    </xf>
    <xf numFmtId="0" fontId="43" fillId="26" borderId="28" xfId="37" applyFont="1" applyFill="1" applyBorder="1" applyAlignment="1">
      <alignment horizontal="right" vertical="center" wrapText="1"/>
    </xf>
    <xf numFmtId="0" fontId="43" fillId="26" borderId="28" xfId="38" applyFont="1" applyFill="1" applyBorder="1" applyAlignment="1" applyProtection="1">
      <alignment horizontal="right"/>
    </xf>
    <xf numFmtId="1" fontId="54" fillId="26" borderId="28" xfId="0" applyNumberFormat="1" applyFont="1" applyFill="1" applyBorder="1" applyAlignment="1"/>
    <xf numFmtId="0" fontId="53" fillId="26" borderId="28" xfId="0" applyFont="1" applyFill="1" applyBorder="1" applyAlignment="1">
      <alignment horizontal="left" vertical="center" wrapText="1"/>
    </xf>
    <xf numFmtId="167" fontId="53" fillId="26" borderId="28" xfId="0" applyNumberFormat="1" applyFont="1" applyFill="1" applyBorder="1" applyAlignment="1">
      <alignment horizontal="right"/>
    </xf>
    <xf numFmtId="0" fontId="22" fillId="26" borderId="27" xfId="37" applyFont="1" applyFill="1" applyBorder="1" applyAlignment="1">
      <alignment horizontal="left" vertical="center" wrapText="1"/>
    </xf>
    <xf numFmtId="0" fontId="43" fillId="26" borderId="11" xfId="37" applyFont="1" applyFill="1" applyBorder="1" applyAlignment="1">
      <alignment horizontal="center" wrapText="1"/>
    </xf>
    <xf numFmtId="0" fontId="0" fillId="26" borderId="11" xfId="0" applyFont="1" applyFill="1" applyBorder="1" applyAlignment="1">
      <alignment vertical="top" wrapText="1"/>
    </xf>
    <xf numFmtId="0" fontId="0" fillId="26" borderId="39" xfId="0" applyFont="1" applyFill="1" applyBorder="1" applyAlignment="1">
      <alignment vertical="top" wrapText="1"/>
    </xf>
    <xf numFmtId="0" fontId="43" fillId="26" borderId="39" xfId="37" applyFont="1" applyFill="1" applyBorder="1" applyAlignment="1">
      <alignment vertical="center" wrapText="1"/>
    </xf>
    <xf numFmtId="3" fontId="3" fillId="26" borderId="39" xfId="0" applyNumberFormat="1" applyFont="1" applyFill="1" applyBorder="1"/>
    <xf numFmtId="0" fontId="43" fillId="26" borderId="39" xfId="37" applyFont="1" applyFill="1" applyBorder="1" applyAlignment="1">
      <alignment horizontal="center" wrapText="1"/>
    </xf>
    <xf numFmtId="167" fontId="3" fillId="26" borderId="39" xfId="0" applyNumberFormat="1" applyFont="1" applyFill="1" applyBorder="1" applyAlignment="1"/>
    <xf numFmtId="3" fontId="30" fillId="26" borderId="11" xfId="37" applyNumberFormat="1" applyFont="1" applyFill="1" applyBorder="1" applyAlignment="1">
      <alignment vertical="center" wrapText="1"/>
    </xf>
    <xf numFmtId="2" fontId="43" fillId="26" borderId="45" xfId="37" applyNumberFormat="1" applyFont="1" applyFill="1" applyBorder="1" applyAlignment="1">
      <alignment vertical="center" wrapText="1"/>
    </xf>
    <xf numFmtId="0" fontId="43" fillId="26" borderId="41" xfId="37" applyFont="1" applyFill="1" applyBorder="1" applyAlignment="1">
      <alignment vertical="center" wrapText="1"/>
    </xf>
    <xf numFmtId="0" fontId="43" fillId="26" borderId="41" xfId="37" applyFont="1" applyFill="1" applyBorder="1" applyAlignment="1">
      <alignment wrapText="1"/>
    </xf>
    <xf numFmtId="167" fontId="43" fillId="26" borderId="41" xfId="37" applyNumberFormat="1" applyFont="1" applyFill="1" applyBorder="1" applyAlignment="1">
      <alignment wrapText="1"/>
    </xf>
    <xf numFmtId="0" fontId="43" fillId="26" borderId="51" xfId="37" applyFont="1" applyFill="1" applyBorder="1" applyAlignment="1">
      <alignment horizontal="right" vertical="center" wrapText="1"/>
    </xf>
    <xf numFmtId="3" fontId="43" fillId="26" borderId="51" xfId="37" applyNumberFormat="1" applyFont="1" applyFill="1" applyBorder="1" applyAlignment="1">
      <alignment horizontal="right" vertical="center" wrapText="1"/>
    </xf>
    <xf numFmtId="4" fontId="43" fillId="26" borderId="51" xfId="37" applyNumberFormat="1" applyFont="1" applyFill="1" applyBorder="1" applyAlignment="1">
      <alignment horizontal="right" vertical="center" wrapText="1"/>
    </xf>
    <xf numFmtId="0" fontId="43" fillId="26" borderId="51" xfId="38" applyFont="1" applyFill="1" applyBorder="1" applyAlignment="1" applyProtection="1">
      <alignment horizontal="right"/>
    </xf>
    <xf numFmtId="1" fontId="43" fillId="26" borderId="51" xfId="37" applyNumberFormat="1" applyFont="1" applyFill="1" applyBorder="1" applyAlignment="1">
      <alignment horizontal="right" vertical="center" wrapText="1"/>
    </xf>
    <xf numFmtId="0" fontId="43" fillId="26" borderId="37" xfId="37" applyFont="1" applyFill="1" applyBorder="1" applyAlignment="1">
      <alignment horizontal="left" vertical="center" wrapText="1"/>
    </xf>
    <xf numFmtId="0" fontId="38" fillId="26" borderId="39" xfId="0" applyFont="1" applyFill="1" applyBorder="1" applyAlignment="1">
      <alignment horizontal="left" vertical="top" wrapText="1"/>
    </xf>
    <xf numFmtId="0" fontId="0" fillId="26" borderId="39" xfId="0" applyFont="1" applyFill="1" applyBorder="1" applyAlignment="1">
      <alignment horizontal="left" vertical="top" wrapText="1"/>
    </xf>
    <xf numFmtId="0" fontId="43" fillId="26" borderId="39" xfId="37" applyFont="1" applyFill="1" applyBorder="1" applyAlignment="1">
      <alignment horizontal="right" vertical="center" wrapText="1"/>
    </xf>
    <xf numFmtId="3" fontId="43" fillId="26" borderId="39" xfId="37" applyNumberFormat="1" applyFont="1" applyFill="1" applyBorder="1" applyAlignment="1">
      <alignment horizontal="right" vertical="center" wrapText="1"/>
    </xf>
    <xf numFmtId="4" fontId="43" fillId="26" borderId="39" xfId="37" applyNumberFormat="1" applyFont="1" applyFill="1" applyBorder="1" applyAlignment="1">
      <alignment horizontal="right" vertical="center" wrapText="1"/>
    </xf>
    <xf numFmtId="0" fontId="43" fillId="26" borderId="39" xfId="38" applyFont="1" applyFill="1" applyBorder="1" applyAlignment="1" applyProtection="1">
      <alignment horizontal="right"/>
    </xf>
    <xf numFmtId="1" fontId="43" fillId="26" borderId="39" xfId="37" applyNumberFormat="1" applyFont="1" applyFill="1" applyBorder="1" applyAlignment="1">
      <alignment horizontal="right" vertical="center" wrapText="1"/>
    </xf>
    <xf numFmtId="167" fontId="43" fillId="26" borderId="39" xfId="37" applyNumberFormat="1" applyFont="1" applyFill="1" applyBorder="1" applyAlignment="1">
      <alignment horizontal="right" vertical="center" wrapText="1"/>
    </xf>
    <xf numFmtId="0" fontId="43" fillId="26" borderId="63" xfId="37" applyFont="1" applyFill="1" applyBorder="1" applyAlignment="1">
      <alignment horizontal="left" vertical="center" wrapText="1"/>
    </xf>
    <xf numFmtId="0" fontId="38" fillId="26" borderId="51" xfId="0" applyFont="1" applyFill="1" applyBorder="1" applyAlignment="1">
      <alignment horizontal="left" vertical="top" wrapText="1"/>
    </xf>
    <xf numFmtId="0" fontId="0" fillId="26" borderId="51" xfId="0" applyFont="1" applyFill="1" applyBorder="1" applyAlignment="1">
      <alignment horizontal="left" vertical="top" wrapText="1"/>
    </xf>
    <xf numFmtId="0" fontId="43" fillId="26" borderId="10" xfId="37" applyFont="1" applyFill="1" applyBorder="1" applyAlignment="1">
      <alignment horizontal="left" vertical="center" wrapText="1"/>
    </xf>
    <xf numFmtId="0" fontId="38" fillId="26" borderId="11" xfId="0" applyFont="1" applyFill="1" applyBorder="1" applyAlignment="1">
      <alignment horizontal="left" vertical="top" wrapText="1"/>
    </xf>
    <xf numFmtId="0" fontId="44" fillId="26" borderId="68" xfId="0" applyFont="1" applyFill="1" applyBorder="1" applyAlignment="1">
      <alignment vertical="top" wrapText="1"/>
    </xf>
    <xf numFmtId="0" fontId="44" fillId="26" borderId="68" xfId="0" applyFont="1" applyFill="1" applyBorder="1" applyAlignment="1">
      <alignment vertical="top"/>
    </xf>
    <xf numFmtId="0" fontId="43" fillId="26" borderId="27" xfId="37" applyFont="1" applyFill="1" applyBorder="1" applyAlignment="1">
      <alignment horizontal="left" vertical="center" wrapText="1"/>
    </xf>
    <xf numFmtId="0" fontId="0" fillId="26" borderId="28" xfId="0" applyFont="1" applyFill="1" applyBorder="1" applyAlignment="1">
      <alignment horizontal="left" vertical="top" wrapText="1"/>
    </xf>
    <xf numFmtId="4" fontId="43" fillId="26" borderId="28" xfId="37" applyNumberFormat="1" applyFont="1" applyFill="1" applyBorder="1" applyAlignment="1">
      <alignment horizontal="right" vertical="center" wrapText="1"/>
    </xf>
    <xf numFmtId="0" fontId="43" fillId="26" borderId="28" xfId="37" applyFont="1" applyFill="1" applyBorder="1" applyAlignment="1">
      <alignment horizontal="center" vertical="center" wrapText="1"/>
    </xf>
    <xf numFmtId="1" fontId="3" fillId="26" borderId="28" xfId="0" applyNumberFormat="1" applyFont="1" applyFill="1" applyBorder="1" applyAlignment="1"/>
    <xf numFmtId="0" fontId="30" fillId="26" borderId="55" xfId="37" applyFont="1" applyFill="1" applyBorder="1" applyAlignment="1">
      <alignment vertical="center" wrapText="1"/>
    </xf>
    <xf numFmtId="0" fontId="18" fillId="26" borderId="50" xfId="0" applyFont="1" applyFill="1" applyBorder="1" applyAlignment="1">
      <alignment vertical="top" wrapText="1"/>
    </xf>
    <xf numFmtId="3" fontId="30" fillId="26" borderId="58" xfId="37" applyNumberFormat="1" applyFont="1" applyFill="1" applyBorder="1" applyAlignment="1">
      <alignment vertical="center" wrapText="1"/>
    </xf>
    <xf numFmtId="3" fontId="30" fillId="26" borderId="24" xfId="37" applyNumberFormat="1" applyFont="1" applyFill="1" applyBorder="1" applyAlignment="1">
      <alignment vertical="center" wrapText="1"/>
    </xf>
    <xf numFmtId="2" fontId="43" fillId="26" borderId="25" xfId="37" applyNumberFormat="1" applyFont="1" applyFill="1" applyBorder="1" applyAlignment="1">
      <alignment vertical="center" wrapText="1"/>
    </xf>
    <xf numFmtId="0" fontId="43" fillId="26" borderId="24" xfId="37" applyFont="1" applyFill="1" applyBorder="1" applyAlignment="1">
      <alignment vertical="center" wrapText="1"/>
    </xf>
    <xf numFmtId="167" fontId="43" fillId="26" borderId="43" xfId="37" applyNumberFormat="1" applyFont="1" applyFill="1" applyBorder="1" applyAlignment="1">
      <alignment wrapText="1"/>
    </xf>
    <xf numFmtId="167" fontId="43" fillId="26" borderId="24" xfId="37" applyNumberFormat="1" applyFont="1" applyFill="1" applyBorder="1" applyAlignment="1">
      <alignment wrapText="1"/>
    </xf>
    <xf numFmtId="0" fontId="43" fillId="26" borderId="11" xfId="37" applyFont="1" applyFill="1" applyBorder="1" applyAlignment="1">
      <alignment horizontal="right" wrapText="1"/>
    </xf>
    <xf numFmtId="3" fontId="38" fillId="26" borderId="11" xfId="0" applyNumberFormat="1" applyFont="1" applyFill="1" applyBorder="1" applyAlignment="1">
      <alignment horizontal="right" wrapText="1"/>
    </xf>
    <xf numFmtId="4" fontId="43" fillId="26" borderId="11" xfId="37" applyNumberFormat="1" applyFont="1" applyFill="1" applyBorder="1" applyAlignment="1">
      <alignment horizontal="right" wrapText="1"/>
    </xf>
    <xf numFmtId="0" fontId="30" fillId="26" borderId="11" xfId="37" applyFont="1" applyFill="1" applyBorder="1" applyAlignment="1">
      <alignment horizontal="right" wrapText="1"/>
    </xf>
    <xf numFmtId="3" fontId="43" fillId="26" borderId="11" xfId="37" applyNumberFormat="1" applyFont="1" applyFill="1" applyBorder="1" applyAlignment="1">
      <alignment horizontal="right" wrapText="1"/>
    </xf>
    <xf numFmtId="3" fontId="43" fillId="30" borderId="11" xfId="37" applyNumberFormat="1" applyFont="1" applyFill="1" applyBorder="1" applyAlignment="1">
      <alignment horizontal="right" wrapText="1"/>
    </xf>
    <xf numFmtId="0" fontId="43" fillId="0" borderId="16" xfId="37" applyFont="1" applyFill="1" applyBorder="1" applyAlignment="1">
      <alignment horizontal="center" vertical="center" wrapText="1"/>
    </xf>
    <xf numFmtId="3" fontId="0" fillId="0" borderId="0" xfId="0" applyNumberFormat="1"/>
    <xf numFmtId="3" fontId="43" fillId="0" borderId="11" xfId="37" applyNumberFormat="1" applyFont="1" applyFill="1" applyBorder="1" applyAlignment="1">
      <alignment horizontal="right" wrapText="1"/>
    </xf>
    <xf numFmtId="4" fontId="43" fillId="0" borderId="11" xfId="37" applyNumberFormat="1" applyFont="1" applyFill="1" applyBorder="1" applyAlignment="1">
      <alignment horizontal="right" vertical="center" wrapText="1"/>
    </xf>
    <xf numFmtId="0" fontId="43" fillId="0" borderId="11" xfId="38" applyFont="1" applyFill="1" applyBorder="1" applyAlignment="1" applyProtection="1">
      <alignment horizontal="right"/>
    </xf>
    <xf numFmtId="167" fontId="43" fillId="0" borderId="11" xfId="37" applyNumberFormat="1" applyFont="1" applyFill="1" applyBorder="1" applyAlignment="1">
      <alignment horizontal="right" wrapText="1"/>
    </xf>
    <xf numFmtId="0" fontId="0" fillId="0" borderId="0" xfId="0" applyFill="1"/>
    <xf numFmtId="3" fontId="43" fillId="0" borderId="28" xfId="37" applyNumberFormat="1" applyFont="1" applyFill="1" applyBorder="1" applyAlignment="1">
      <alignment horizontal="right" vertical="center" wrapText="1"/>
    </xf>
    <xf numFmtId="0" fontId="43" fillId="0" borderId="10" xfId="37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44" fillId="0" borderId="68" xfId="0" applyFont="1" applyFill="1" applyBorder="1" applyAlignment="1">
      <alignment vertical="top" wrapText="1"/>
    </xf>
    <xf numFmtId="3" fontId="43" fillId="0" borderId="11" xfId="37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/>
    <xf numFmtId="167" fontId="38" fillId="0" borderId="11" xfId="0" applyNumberFormat="1" applyFont="1" applyFill="1" applyBorder="1" applyAlignment="1">
      <alignment horizontal="right"/>
    </xf>
    <xf numFmtId="0" fontId="46" fillId="0" borderId="12" xfId="37" applyFont="1" applyFill="1" applyBorder="1" applyAlignment="1">
      <alignment horizontal="right"/>
    </xf>
    <xf numFmtId="0" fontId="2" fillId="0" borderId="0" xfId="37" applyFill="1"/>
    <xf numFmtId="0" fontId="33" fillId="0" borderId="0" xfId="0" applyFont="1" applyFill="1"/>
    <xf numFmtId="0" fontId="38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/>
    <xf numFmtId="3" fontId="38" fillId="0" borderId="11" xfId="0" applyNumberFormat="1" applyFont="1" applyFill="1" applyBorder="1"/>
    <xf numFmtId="10" fontId="3" fillId="0" borderId="11" xfId="0" applyNumberFormat="1" applyFont="1" applyFill="1" applyBorder="1"/>
    <xf numFmtId="167" fontId="3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43" fillId="0" borderId="11" xfId="37" applyFont="1" applyFill="1" applyBorder="1" applyAlignment="1">
      <alignment horizontal="right" wrapText="1"/>
    </xf>
    <xf numFmtId="0" fontId="54" fillId="0" borderId="11" xfId="0" applyFont="1" applyFill="1" applyBorder="1" applyAlignment="1">
      <alignment wrapText="1"/>
    </xf>
    <xf numFmtId="0" fontId="22" fillId="0" borderId="27" xfId="37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43" fillId="0" borderId="28" xfId="37" applyFont="1" applyFill="1" applyBorder="1" applyAlignment="1">
      <alignment horizontal="right" vertical="center" wrapText="1"/>
    </xf>
    <xf numFmtId="0" fontId="43" fillId="0" borderId="28" xfId="38" applyFont="1" applyFill="1" applyBorder="1" applyAlignment="1" applyProtection="1">
      <alignment horizontal="right"/>
    </xf>
    <xf numFmtId="167" fontId="53" fillId="0" borderId="11" xfId="0" applyNumberFormat="1" applyFont="1" applyFill="1" applyBorder="1" applyAlignment="1">
      <alignment horizontal="right"/>
    </xf>
    <xf numFmtId="1" fontId="54" fillId="0" borderId="28" xfId="0" applyNumberFormat="1" applyFont="1" applyFill="1" applyBorder="1" applyAlignment="1"/>
    <xf numFmtId="167" fontId="3" fillId="0" borderId="11" xfId="0" applyNumberFormat="1" applyFont="1" applyFill="1" applyBorder="1" applyAlignment="1"/>
    <xf numFmtId="14" fontId="0" fillId="0" borderId="11" xfId="0" applyNumberFormat="1" applyFill="1" applyBorder="1" applyAlignment="1">
      <alignment horizontal="right"/>
    </xf>
    <xf numFmtId="1" fontId="54" fillId="0" borderId="11" xfId="0" applyNumberFormat="1" applyFont="1" applyFill="1" applyBorder="1" applyAlignment="1"/>
    <xf numFmtId="4" fontId="59" fillId="33" borderId="11" xfId="0" applyNumberFormat="1" applyFont="1" applyFill="1" applyBorder="1"/>
    <xf numFmtId="0" fontId="0" fillId="26" borderId="39" xfId="0" applyFill="1" applyBorder="1" applyAlignment="1">
      <alignment vertical="top" wrapText="1"/>
    </xf>
    <xf numFmtId="3" fontId="59" fillId="31" borderId="0" xfId="0" applyNumberFormat="1" applyFont="1" applyFill="1"/>
    <xf numFmtId="0" fontId="53" fillId="0" borderId="43" xfId="0" applyFont="1" applyFill="1" applyBorder="1" applyAlignment="1">
      <alignment vertical="top" wrapText="1"/>
    </xf>
    <xf numFmtId="3" fontId="26" fillId="26" borderId="48" xfId="37" applyNumberFormat="1" applyFont="1" applyFill="1" applyBorder="1" applyAlignment="1">
      <alignment vertical="center" wrapText="1"/>
    </xf>
    <xf numFmtId="3" fontId="26" fillId="26" borderId="43" xfId="37" applyNumberFormat="1" applyFont="1" applyFill="1" applyBorder="1" applyAlignment="1">
      <alignment vertical="center" wrapText="1"/>
    </xf>
    <xf numFmtId="0" fontId="22" fillId="26" borderId="11" xfId="37" applyFont="1" applyFill="1" applyBorder="1" applyAlignment="1">
      <alignment vertical="center" wrapText="1"/>
    </xf>
    <xf numFmtId="167" fontId="3" fillId="26" borderId="11" xfId="0" applyNumberFormat="1" applyFont="1" applyFill="1" applyBorder="1" applyAlignment="1"/>
    <xf numFmtId="1" fontId="54" fillId="26" borderId="28" xfId="0" applyNumberFormat="1" applyFont="1" applyFill="1" applyBorder="1" applyAlignment="1">
      <alignment horizontal="right" vertical="center"/>
    </xf>
    <xf numFmtId="0" fontId="49" fillId="29" borderId="11" xfId="37" applyFont="1" applyFill="1" applyBorder="1" applyAlignment="1">
      <alignment vertical="top" wrapText="1"/>
    </xf>
    <xf numFmtId="0" fontId="49" fillId="29" borderId="11" xfId="37" applyFont="1" applyFill="1" applyBorder="1" applyAlignment="1">
      <alignment horizontal="center" vertical="center" wrapText="1"/>
    </xf>
    <xf numFmtId="0" fontId="49" fillId="29" borderId="21" xfId="37" applyFont="1" applyFill="1" applyBorder="1" applyAlignment="1">
      <alignment horizontal="center" vertical="center" wrapText="1"/>
    </xf>
    <xf numFmtId="0" fontId="49" fillId="29" borderId="49" xfId="37" applyFont="1" applyFill="1" applyBorder="1" applyAlignment="1">
      <alignment horizontal="center" vertical="center" wrapText="1"/>
    </xf>
    <xf numFmtId="0" fontId="49" fillId="29" borderId="53" xfId="37" applyFont="1" applyFill="1" applyBorder="1" applyAlignment="1">
      <alignment horizontal="center" vertical="center" wrapText="1"/>
    </xf>
    <xf numFmtId="0" fontId="49" fillId="29" borderId="54" xfId="37" applyFont="1" applyFill="1" applyBorder="1" applyAlignment="1">
      <alignment horizontal="center" vertical="center" wrapText="1"/>
    </xf>
    <xf numFmtId="10" fontId="49" fillId="29" borderId="28" xfId="37" applyNumberFormat="1" applyFont="1" applyFill="1" applyBorder="1" applyAlignment="1">
      <alignment horizontal="center" vertical="center" wrapText="1"/>
    </xf>
    <xf numFmtId="10" fontId="49" fillId="29" borderId="51" xfId="37" applyNumberFormat="1" applyFont="1" applyFill="1" applyBorder="1" applyAlignment="1">
      <alignment horizontal="center" vertical="center" wrapText="1"/>
    </xf>
    <xf numFmtId="0" fontId="24" fillId="24" borderId="11" xfId="37" applyFont="1" applyFill="1" applyBorder="1" applyAlignment="1">
      <alignment horizontal="center" vertical="center" wrapText="1"/>
    </xf>
    <xf numFmtId="0" fontId="24" fillId="24" borderId="28" xfId="37" applyFont="1" applyFill="1" applyBorder="1" applyAlignment="1">
      <alignment horizontal="center" vertical="center" wrapText="1"/>
    </xf>
    <xf numFmtId="167" fontId="24" fillId="24" borderId="16" xfId="37" applyNumberFormat="1" applyFont="1" applyFill="1" applyBorder="1" applyAlignment="1">
      <alignment horizontal="center" wrapText="1"/>
    </xf>
    <xf numFmtId="167" fontId="24" fillId="24" borderId="18" xfId="37" applyNumberFormat="1" applyFont="1" applyFill="1" applyBorder="1" applyAlignment="1">
      <alignment horizontal="center" wrapText="1"/>
    </xf>
    <xf numFmtId="0" fontId="24" fillId="24" borderId="29" xfId="37" applyFont="1" applyFill="1" applyBorder="1" applyAlignment="1">
      <alignment horizontal="center" vertical="center" wrapText="1"/>
    </xf>
    <xf numFmtId="0" fontId="24" fillId="24" borderId="64" xfId="37" applyFont="1" applyFill="1" applyBorder="1" applyAlignment="1">
      <alignment horizontal="center" vertical="center" wrapText="1"/>
    </xf>
    <xf numFmtId="0" fontId="24" fillId="24" borderId="51" xfId="37" applyFont="1" applyFill="1" applyBorder="1" applyAlignment="1">
      <alignment horizontal="center" vertical="center" wrapText="1"/>
    </xf>
    <xf numFmtId="0" fontId="49" fillId="29" borderId="10" xfId="37" applyFont="1" applyFill="1" applyBorder="1" applyAlignment="1">
      <alignment horizontal="center" vertical="center" wrapText="1"/>
    </xf>
    <xf numFmtId="0" fontId="49" fillId="29" borderId="11" xfId="37" applyFont="1" applyFill="1" applyBorder="1" applyAlignment="1">
      <alignment horizontal="center" vertical="center"/>
    </xf>
    <xf numFmtId="0" fontId="49" fillId="29" borderId="16" xfId="37" applyFont="1" applyFill="1" applyBorder="1" applyAlignment="1">
      <alignment horizontal="center" vertical="center" wrapText="1"/>
    </xf>
    <xf numFmtId="0" fontId="49" fillId="29" borderId="18" xfId="37" applyFont="1" applyFill="1" applyBorder="1" applyAlignment="1">
      <alignment horizontal="center" vertical="center" wrapText="1"/>
    </xf>
    <xf numFmtId="167" fontId="49" fillId="29" borderId="11" xfId="37" applyNumberFormat="1" applyFont="1" applyFill="1" applyBorder="1" applyAlignment="1">
      <alignment horizontal="center" wrapText="1"/>
    </xf>
    <xf numFmtId="0" fontId="22" fillId="0" borderId="16" xfId="37" applyFont="1" applyFill="1" applyBorder="1" applyAlignment="1">
      <alignment horizontal="center" vertical="center" wrapText="1"/>
    </xf>
    <xf numFmtId="0" fontId="22" fillId="0" borderId="18" xfId="37" applyFont="1" applyFill="1" applyBorder="1" applyAlignment="1">
      <alignment horizontal="center" vertical="center" wrapText="1"/>
    </xf>
    <xf numFmtId="0" fontId="49" fillId="29" borderId="16" xfId="37" applyFont="1" applyFill="1" applyBorder="1" applyAlignment="1">
      <alignment horizontal="right" vertical="center" wrapText="1"/>
    </xf>
    <xf numFmtId="0" fontId="49" fillId="29" borderId="18" xfId="37" applyFont="1" applyFill="1" applyBorder="1" applyAlignment="1">
      <alignment horizontal="right" vertical="center" wrapText="1"/>
    </xf>
    <xf numFmtId="0" fontId="24" fillId="24" borderId="16" xfId="37" applyFont="1" applyFill="1" applyBorder="1" applyAlignment="1">
      <alignment horizontal="center" vertical="center" wrapText="1"/>
    </xf>
    <xf numFmtId="0" fontId="24" fillId="24" borderId="18" xfId="37" applyFont="1" applyFill="1" applyBorder="1" applyAlignment="1">
      <alignment horizontal="center" vertical="center" wrapText="1"/>
    </xf>
    <xf numFmtId="0" fontId="24" fillId="24" borderId="16" xfId="37" applyFont="1" applyFill="1" applyBorder="1" applyAlignment="1">
      <alignment horizontal="right" vertical="center" wrapText="1"/>
    </xf>
    <xf numFmtId="0" fontId="24" fillId="24" borderId="18" xfId="37" applyFont="1" applyFill="1" applyBorder="1" applyAlignment="1">
      <alignment horizontal="right" vertical="center" wrapText="1"/>
    </xf>
    <xf numFmtId="0" fontId="23" fillId="24" borderId="33" xfId="37" applyFont="1" applyFill="1" applyBorder="1" applyAlignment="1">
      <alignment horizontal="left" vertical="center" wrapText="1"/>
    </xf>
    <xf numFmtId="0" fontId="23" fillId="24" borderId="34" xfId="37" applyFont="1" applyFill="1" applyBorder="1" applyAlignment="1">
      <alignment horizontal="left" vertical="center" wrapText="1"/>
    </xf>
    <xf numFmtId="0" fontId="23" fillId="24" borderId="35" xfId="37" applyFont="1" applyFill="1" applyBorder="1" applyAlignment="1">
      <alignment horizontal="left" vertical="center" wrapText="1"/>
    </xf>
    <xf numFmtId="0" fontId="22" fillId="0" borderId="50" xfId="37" applyFont="1" applyFill="1" applyBorder="1" applyAlignment="1">
      <alignment vertical="center" wrapText="1"/>
    </xf>
    <xf numFmtId="0" fontId="49" fillId="29" borderId="12" xfId="37" applyFont="1" applyFill="1" applyBorder="1" applyAlignment="1">
      <alignment horizontal="center" vertical="center" wrapText="1"/>
    </xf>
    <xf numFmtId="0" fontId="49" fillId="29" borderId="29" xfId="37" applyFont="1" applyFill="1" applyBorder="1" applyAlignment="1">
      <alignment horizontal="center" vertical="center" wrapText="1"/>
    </xf>
    <xf numFmtId="0" fontId="49" fillId="29" borderId="28" xfId="37" applyFont="1" applyFill="1" applyBorder="1" applyAlignment="1">
      <alignment horizontal="center" vertical="center" wrapText="1"/>
    </xf>
    <xf numFmtId="0" fontId="49" fillId="29" borderId="27" xfId="37" applyFont="1" applyFill="1" applyBorder="1" applyAlignment="1">
      <alignment horizontal="center" vertical="center" wrapText="1"/>
    </xf>
    <xf numFmtId="0" fontId="49" fillId="29" borderId="28" xfId="37" applyFont="1" applyFill="1" applyBorder="1" applyAlignment="1">
      <alignment vertical="top" wrapText="1"/>
    </xf>
    <xf numFmtId="0" fontId="49" fillId="29" borderId="51" xfId="37" applyFont="1" applyFill="1" applyBorder="1" applyAlignment="1">
      <alignment horizontal="center" vertical="center" wrapText="1"/>
    </xf>
    <xf numFmtId="167" fontId="24" fillId="24" borderId="11" xfId="37" applyNumberFormat="1" applyFont="1" applyFill="1" applyBorder="1" applyAlignment="1">
      <alignment horizontal="center" wrapText="1"/>
    </xf>
    <xf numFmtId="0" fontId="24" fillId="24" borderId="11" xfId="37" applyFont="1" applyFill="1" applyBorder="1" applyAlignment="1">
      <alignment vertical="top" wrapText="1"/>
    </xf>
    <xf numFmtId="0" fontId="23" fillId="24" borderId="16" xfId="37" applyFont="1" applyFill="1" applyBorder="1" applyAlignment="1">
      <alignment horizontal="left" vertical="center" wrapText="1"/>
    </xf>
    <xf numFmtId="0" fontId="23" fillId="24" borderId="18" xfId="37" applyFont="1" applyFill="1" applyBorder="1" applyAlignment="1">
      <alignment horizontal="left" vertical="center" wrapText="1"/>
    </xf>
    <xf numFmtId="0" fontId="24" fillId="24" borderId="11" xfId="37" applyFont="1" applyFill="1" applyBorder="1" applyAlignment="1">
      <alignment horizontal="center" vertical="center"/>
    </xf>
    <xf numFmtId="10" fontId="24" fillId="24" borderId="11" xfId="37" applyNumberFormat="1" applyFont="1" applyFill="1" applyBorder="1" applyAlignment="1">
      <alignment horizontal="center" vertical="center" wrapText="1"/>
    </xf>
    <xf numFmtId="0" fontId="29" fillId="0" borderId="55" xfId="37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4" fillId="24" borderId="10" xfId="37" applyFont="1" applyFill="1" applyBorder="1" applyAlignment="1">
      <alignment horizontal="center" vertical="center" wrapText="1"/>
    </xf>
    <xf numFmtId="166" fontId="30" fillId="0" borderId="16" xfId="37" applyNumberFormat="1" applyFont="1" applyFill="1" applyBorder="1" applyAlignment="1">
      <alignment horizontal="center" vertical="center" wrapText="1"/>
    </xf>
    <xf numFmtId="166" fontId="30" fillId="0" borderId="17" xfId="37" applyNumberFormat="1" applyFont="1" applyFill="1" applyBorder="1" applyAlignment="1">
      <alignment horizontal="center" vertical="center" wrapText="1"/>
    </xf>
    <xf numFmtId="166" fontId="30" fillId="0" borderId="18" xfId="37" applyNumberFormat="1" applyFont="1" applyFill="1" applyBorder="1" applyAlignment="1">
      <alignment horizontal="center" vertical="center" wrapText="1"/>
    </xf>
    <xf numFmtId="0" fontId="24" fillId="24" borderId="28" xfId="37" applyFont="1" applyFill="1" applyBorder="1" applyAlignment="1">
      <alignment vertical="top" wrapText="1"/>
    </xf>
    <xf numFmtId="0" fontId="24" fillId="24" borderId="51" xfId="37" applyFont="1" applyFill="1" applyBorder="1" applyAlignment="1">
      <alignment vertical="top" wrapText="1"/>
    </xf>
    <xf numFmtId="0" fontId="24" fillId="24" borderId="16" xfId="37" applyFont="1" applyFill="1" applyBorder="1" applyAlignment="1">
      <alignment horizontal="center" vertical="center"/>
    </xf>
    <xf numFmtId="0" fontId="24" fillId="24" borderId="17" xfId="37" applyFont="1" applyFill="1" applyBorder="1" applyAlignment="1">
      <alignment horizontal="center" vertical="center"/>
    </xf>
    <xf numFmtId="0" fontId="24" fillId="24" borderId="18" xfId="37" applyFont="1" applyFill="1" applyBorder="1" applyAlignment="1">
      <alignment horizontal="center" vertical="center"/>
    </xf>
    <xf numFmtId="0" fontId="29" fillId="0" borderId="47" xfId="37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24" fillId="24" borderId="27" xfId="37" applyFont="1" applyFill="1" applyBorder="1" applyAlignment="1">
      <alignment horizontal="center" vertical="center" wrapText="1"/>
    </xf>
    <xf numFmtId="0" fontId="24" fillId="24" borderId="43" xfId="37" applyFont="1" applyFill="1" applyBorder="1" applyAlignment="1">
      <alignment horizontal="center" vertical="center" wrapText="1"/>
    </xf>
    <xf numFmtId="166" fontId="30" fillId="0" borderId="11" xfId="37" applyNumberFormat="1" applyFont="1" applyFill="1" applyBorder="1" applyAlignment="1">
      <alignment horizontal="center" vertical="center" wrapText="1"/>
    </xf>
    <xf numFmtId="0" fontId="0" fillId="0" borderId="50" xfId="0" applyBorder="1" applyAlignment="1"/>
    <xf numFmtId="0" fontId="18" fillId="26" borderId="50" xfId="0" applyFont="1" applyFill="1" applyBorder="1" applyAlignment="1">
      <alignment horizontal="center" vertical="center" wrapText="1"/>
    </xf>
    <xf numFmtId="10" fontId="24" fillId="24" borderId="28" xfId="37" applyNumberFormat="1" applyFont="1" applyFill="1" applyBorder="1" applyAlignment="1">
      <alignment horizontal="center" vertical="center" wrapText="1"/>
    </xf>
    <xf numFmtId="10" fontId="24" fillId="24" borderId="51" xfId="37" applyNumberFormat="1" applyFont="1" applyFill="1" applyBorder="1" applyAlignment="1">
      <alignment horizontal="center" vertical="center" wrapText="1"/>
    </xf>
    <xf numFmtId="0" fontId="24" fillId="24" borderId="12" xfId="37" applyFont="1" applyFill="1" applyBorder="1" applyAlignment="1">
      <alignment horizontal="center" vertical="center" wrapText="1"/>
    </xf>
    <xf numFmtId="0" fontId="29" fillId="0" borderId="50" xfId="37" applyFont="1" applyFill="1" applyBorder="1" applyAlignment="1">
      <alignment horizontal="center" vertical="center" wrapText="1"/>
    </xf>
    <xf numFmtId="0" fontId="24" fillId="24" borderId="21" xfId="37" applyFont="1" applyFill="1" applyBorder="1" applyAlignment="1">
      <alignment horizontal="center" vertical="center" wrapText="1"/>
    </xf>
    <xf numFmtId="0" fontId="24" fillId="24" borderId="49" xfId="37" applyFont="1" applyFill="1" applyBorder="1" applyAlignment="1">
      <alignment horizontal="center" vertical="center" wrapText="1"/>
    </xf>
    <xf numFmtId="0" fontId="24" fillId="24" borderId="53" xfId="37" applyFont="1" applyFill="1" applyBorder="1" applyAlignment="1">
      <alignment horizontal="center" vertical="center" wrapText="1"/>
    </xf>
    <xf numFmtId="0" fontId="24" fillId="24" borderId="54" xfId="37" applyFont="1" applyFill="1" applyBorder="1" applyAlignment="1">
      <alignment horizontal="center" vertical="center" wrapText="1"/>
    </xf>
    <xf numFmtId="0" fontId="29" fillId="0" borderId="56" xfId="37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right"/>
    </xf>
    <xf numFmtId="0" fontId="24" fillId="24" borderId="30" xfId="37" applyFont="1" applyFill="1" applyBorder="1" applyAlignment="1">
      <alignment horizontal="center" vertical="center" wrapText="1"/>
    </xf>
    <xf numFmtId="0" fontId="23" fillId="24" borderId="37" xfId="37" applyFont="1" applyFill="1" applyBorder="1" applyAlignment="1">
      <alignment horizontal="left" vertical="center" wrapText="1"/>
    </xf>
    <xf numFmtId="0" fontId="23" fillId="24" borderId="39" xfId="37" applyFont="1" applyFill="1" applyBorder="1" applyAlignment="1">
      <alignment horizontal="left" vertical="center" wrapText="1"/>
    </xf>
    <xf numFmtId="0" fontId="23" fillId="24" borderId="40" xfId="37" applyFont="1" applyFill="1" applyBorder="1" applyAlignment="1">
      <alignment horizontal="left" vertical="center" wrapText="1"/>
    </xf>
    <xf numFmtId="0" fontId="22" fillId="0" borderId="41" xfId="37" applyFont="1" applyFill="1" applyBorder="1" applyAlignment="1">
      <alignment vertical="center" wrapText="1"/>
    </xf>
    <xf numFmtId="0" fontId="30" fillId="0" borderId="47" xfId="37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0" fillId="26" borderId="32" xfId="37" applyFont="1" applyFill="1" applyBorder="1" applyAlignment="1">
      <alignment horizontal="center" vertical="center" wrapText="1"/>
    </xf>
    <xf numFmtId="0" fontId="30" fillId="26" borderId="67" xfId="37" applyFont="1" applyFill="1" applyBorder="1" applyAlignment="1">
      <alignment horizontal="center" vertical="center" wrapText="1"/>
    </xf>
    <xf numFmtId="0" fontId="30" fillId="26" borderId="20" xfId="37" applyFont="1" applyFill="1" applyBorder="1" applyAlignment="1">
      <alignment horizontal="center" vertical="center" wrapText="1"/>
    </xf>
    <xf numFmtId="0" fontId="24" fillId="24" borderId="10" xfId="37" applyFont="1" applyFill="1" applyBorder="1" applyAlignment="1">
      <alignment horizontal="right" vertical="center" wrapText="1"/>
    </xf>
    <xf numFmtId="0" fontId="24" fillId="24" borderId="27" xfId="37" applyFont="1" applyFill="1" applyBorder="1" applyAlignment="1">
      <alignment horizontal="right" vertical="center" wrapText="1"/>
    </xf>
    <xf numFmtId="0" fontId="24" fillId="24" borderId="21" xfId="37" applyFont="1" applyFill="1" applyBorder="1" applyAlignment="1">
      <alignment horizontal="center" vertical="center"/>
    </xf>
    <xf numFmtId="0" fontId="24" fillId="24" borderId="22" xfId="37" applyFont="1" applyFill="1" applyBorder="1" applyAlignment="1">
      <alignment horizontal="center" vertical="center"/>
    </xf>
    <xf numFmtId="0" fontId="24" fillId="24" borderId="49" xfId="37" applyFont="1" applyFill="1" applyBorder="1" applyAlignment="1">
      <alignment horizontal="center" vertical="center"/>
    </xf>
    <xf numFmtId="0" fontId="24" fillId="24" borderId="11" xfId="37" applyFont="1" applyFill="1" applyBorder="1" applyAlignment="1">
      <alignment horizontal="right" vertical="top" wrapText="1"/>
    </xf>
    <xf numFmtId="0" fontId="24" fillId="24" borderId="28" xfId="37" applyFont="1" applyFill="1" applyBorder="1" applyAlignment="1">
      <alignment horizontal="right" vertical="top" wrapText="1"/>
    </xf>
    <xf numFmtId="10" fontId="24" fillId="24" borderId="30" xfId="37" applyNumberFormat="1" applyFont="1" applyFill="1" applyBorder="1" applyAlignment="1">
      <alignment horizontal="center" vertical="center" wrapText="1"/>
    </xf>
    <xf numFmtId="167" fontId="24" fillId="24" borderId="28" xfId="37" applyNumberFormat="1" applyFont="1" applyFill="1" applyBorder="1" applyAlignment="1">
      <alignment horizontal="center" wrapText="1"/>
    </xf>
    <xf numFmtId="0" fontId="42" fillId="0" borderId="21" xfId="37" applyFont="1" applyFill="1" applyBorder="1" applyAlignment="1">
      <alignment horizontal="left" vertical="center" wrapText="1"/>
    </xf>
    <xf numFmtId="0" fontId="42" fillId="0" borderId="22" xfId="37" applyFont="1" applyFill="1" applyBorder="1" applyAlignment="1">
      <alignment horizontal="left" vertical="center" wrapText="1"/>
    </xf>
    <xf numFmtId="0" fontId="42" fillId="0" borderId="49" xfId="37" applyFont="1" applyFill="1" applyBorder="1" applyAlignment="1">
      <alignment horizontal="left" vertical="center" wrapText="1"/>
    </xf>
    <xf numFmtId="0" fontId="24" fillId="24" borderId="63" xfId="37" applyFont="1" applyFill="1" applyBorder="1" applyAlignment="1">
      <alignment horizontal="center" vertical="center" wrapText="1"/>
    </xf>
    <xf numFmtId="0" fontId="42" fillId="0" borderId="19" xfId="37" applyFont="1" applyFill="1" applyBorder="1" applyAlignment="1">
      <alignment horizontal="left" vertical="center" wrapText="1"/>
    </xf>
    <xf numFmtId="0" fontId="42" fillId="0" borderId="67" xfId="37" applyFont="1" applyFill="1" applyBorder="1" applyAlignment="1">
      <alignment horizontal="left" vertical="center" wrapText="1"/>
    </xf>
    <xf numFmtId="0" fontId="42" fillId="0" borderId="20" xfId="37" applyFont="1" applyFill="1" applyBorder="1" applyAlignment="1">
      <alignment horizontal="left" vertical="center" wrapText="1"/>
    </xf>
    <xf numFmtId="0" fontId="24" fillId="24" borderId="11" xfId="37" applyFont="1" applyFill="1" applyBorder="1" applyAlignment="1">
      <alignment horizontal="right" vertical="center" wrapText="1"/>
    </xf>
    <xf numFmtId="0" fontId="24" fillId="24" borderId="28" xfId="37" applyFont="1" applyFill="1" applyBorder="1" applyAlignment="1">
      <alignment horizontal="right" vertical="center" wrapText="1"/>
    </xf>
    <xf numFmtId="0" fontId="24" fillId="24" borderId="21" xfId="37" applyFont="1" applyFill="1" applyBorder="1" applyAlignment="1">
      <alignment horizontal="right" vertical="center"/>
    </xf>
    <xf numFmtId="0" fontId="24" fillId="24" borderId="22" xfId="37" applyFont="1" applyFill="1" applyBorder="1" applyAlignment="1">
      <alignment horizontal="right" vertical="center"/>
    </xf>
    <xf numFmtId="0" fontId="24" fillId="24" borderId="49" xfId="37" applyFont="1" applyFill="1" applyBorder="1" applyAlignment="1">
      <alignment horizontal="right" vertical="center"/>
    </xf>
    <xf numFmtId="10" fontId="24" fillId="24" borderId="28" xfId="37" applyNumberFormat="1" applyFont="1" applyFill="1" applyBorder="1" applyAlignment="1">
      <alignment horizontal="right" vertical="center" wrapText="1"/>
    </xf>
    <xf numFmtId="10" fontId="24" fillId="24" borderId="30" xfId="37" applyNumberFormat="1" applyFont="1" applyFill="1" applyBorder="1" applyAlignment="1">
      <alignment horizontal="right" vertical="center" wrapText="1"/>
    </xf>
    <xf numFmtId="0" fontId="24" fillId="24" borderId="30" xfId="37" applyFont="1" applyFill="1" applyBorder="1" applyAlignment="1">
      <alignment horizontal="right" vertical="center" wrapText="1"/>
    </xf>
    <xf numFmtId="167" fontId="24" fillId="24" borderId="11" xfId="37" applyNumberFormat="1" applyFont="1" applyFill="1" applyBorder="1" applyAlignment="1">
      <alignment horizontal="right" wrapText="1"/>
    </xf>
    <xf numFmtId="167" fontId="24" fillId="24" borderId="28" xfId="37" applyNumberFormat="1" applyFont="1" applyFill="1" applyBorder="1" applyAlignment="1">
      <alignment horizontal="right" wrapText="1"/>
    </xf>
    <xf numFmtId="0" fontId="24" fillId="24" borderId="12" xfId="37" applyFont="1" applyFill="1" applyBorder="1" applyAlignment="1">
      <alignment horizontal="right" vertical="center" wrapText="1"/>
    </xf>
    <xf numFmtId="0" fontId="24" fillId="24" borderId="29" xfId="37" applyFont="1" applyFill="1" applyBorder="1" applyAlignment="1">
      <alignment horizontal="right" vertical="center" wrapText="1"/>
    </xf>
    <xf numFmtId="0" fontId="49" fillId="29" borderId="30" xfId="37" applyFont="1" applyFill="1" applyBorder="1" applyAlignment="1">
      <alignment horizontal="center" vertical="center" wrapText="1"/>
    </xf>
    <xf numFmtId="0" fontId="48" fillId="29" borderId="16" xfId="37" applyFont="1" applyFill="1" applyBorder="1" applyAlignment="1">
      <alignment horizontal="left" vertical="center" wrapText="1"/>
    </xf>
    <xf numFmtId="0" fontId="48" fillId="29" borderId="18" xfId="37" applyFont="1" applyFill="1" applyBorder="1" applyAlignment="1">
      <alignment horizontal="left" vertical="center" wrapText="1"/>
    </xf>
    <xf numFmtId="10" fontId="49" fillId="29" borderId="11" xfId="37" applyNumberFormat="1" applyFont="1" applyFill="1" applyBorder="1" applyAlignment="1">
      <alignment horizontal="center" vertical="center" wrapText="1"/>
    </xf>
    <xf numFmtId="167" fontId="49" fillId="29" borderId="11" xfId="37" applyNumberFormat="1" applyFont="1" applyFill="1" applyBorder="1" applyAlignment="1">
      <alignment horizontal="right" wrapText="1"/>
    </xf>
    <xf numFmtId="167" fontId="49" fillId="29" borderId="28" xfId="37" applyNumberFormat="1" applyFont="1" applyFill="1" applyBorder="1" applyAlignment="1">
      <alignment horizontal="right" wrapText="1"/>
    </xf>
    <xf numFmtId="0" fontId="52" fillId="26" borderId="41" xfId="0" applyFont="1" applyFill="1" applyBorder="1" applyAlignment="1">
      <alignment horizontal="center" vertical="center" wrapText="1"/>
    </xf>
    <xf numFmtId="0" fontId="42" fillId="0" borderId="52" xfId="37" applyFont="1" applyFill="1" applyBorder="1" applyAlignment="1">
      <alignment horizontal="left" vertical="center" wrapText="1"/>
    </xf>
    <xf numFmtId="0" fontId="42" fillId="0" borderId="0" xfId="37" applyFont="1" applyFill="1" applyBorder="1" applyAlignment="1">
      <alignment horizontal="left" vertical="center" wrapText="1"/>
    </xf>
    <xf numFmtId="0" fontId="48" fillId="29" borderId="23" xfId="37" applyFont="1" applyFill="1" applyBorder="1" applyAlignment="1">
      <alignment horizontal="left" vertical="center" wrapText="1"/>
    </xf>
    <xf numFmtId="0" fontId="48" fillId="29" borderId="61" xfId="37" applyFont="1" applyFill="1" applyBorder="1" applyAlignment="1">
      <alignment horizontal="left" vertical="center" wrapText="1"/>
    </xf>
    <xf numFmtId="0" fontId="49" fillId="29" borderId="43" xfId="37" applyFont="1" applyFill="1" applyBorder="1" applyAlignment="1">
      <alignment horizontal="center" vertical="center" wrapText="1"/>
    </xf>
    <xf numFmtId="0" fontId="49" fillId="29" borderId="11" xfId="37" applyFont="1" applyFill="1" applyBorder="1" applyAlignment="1">
      <alignment horizontal="right" vertical="top" wrapText="1"/>
    </xf>
    <xf numFmtId="0" fontId="49" fillId="29" borderId="28" xfId="37" applyFont="1" applyFill="1" applyBorder="1" applyAlignment="1">
      <alignment horizontal="right" vertical="top" wrapText="1"/>
    </xf>
    <xf numFmtId="0" fontId="49" fillId="29" borderId="11" xfId="37" applyFont="1" applyFill="1" applyBorder="1" applyAlignment="1">
      <alignment horizontal="right" vertical="center" wrapText="1"/>
    </xf>
    <xf numFmtId="0" fontId="49" fillId="29" borderId="28" xfId="37" applyFont="1" applyFill="1" applyBorder="1" applyAlignment="1">
      <alignment horizontal="right" vertical="center" wrapText="1"/>
    </xf>
    <xf numFmtId="0" fontId="49" fillId="29" borderId="21" xfId="37" applyFont="1" applyFill="1" applyBorder="1" applyAlignment="1">
      <alignment horizontal="right" vertical="center"/>
    </xf>
    <xf numFmtId="0" fontId="49" fillId="29" borderId="22" xfId="37" applyFont="1" applyFill="1" applyBorder="1" applyAlignment="1">
      <alignment horizontal="right" vertical="center"/>
    </xf>
    <xf numFmtId="0" fontId="49" fillId="29" borderId="49" xfId="37" applyFont="1" applyFill="1" applyBorder="1" applyAlignment="1">
      <alignment horizontal="right" vertical="center"/>
    </xf>
    <xf numFmtId="10" fontId="49" fillId="29" borderId="28" xfId="37" applyNumberFormat="1" applyFont="1" applyFill="1" applyBorder="1" applyAlignment="1">
      <alignment horizontal="right" vertical="center" wrapText="1"/>
    </xf>
    <xf numFmtId="10" fontId="49" fillId="29" borderId="30" xfId="37" applyNumberFormat="1" applyFont="1" applyFill="1" applyBorder="1" applyAlignment="1">
      <alignment horizontal="right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48" fillId="29" borderId="23" xfId="37" applyFont="1" applyFill="1" applyBorder="1" applyAlignment="1">
      <alignment horizontal="center" vertical="center" wrapText="1"/>
    </xf>
    <xf numFmtId="0" fontId="48" fillId="29" borderId="61" xfId="37" applyFont="1" applyFill="1" applyBorder="1" applyAlignment="1">
      <alignment horizontal="center" vertical="center" wrapText="1"/>
    </xf>
    <xf numFmtId="0" fontId="49" fillId="29" borderId="30" xfId="37" applyFont="1" applyFill="1" applyBorder="1" applyAlignment="1">
      <alignment horizontal="right" vertical="center" wrapText="1"/>
    </xf>
    <xf numFmtId="0" fontId="22" fillId="0" borderId="11" xfId="37" applyFont="1" applyFill="1" applyBorder="1" applyAlignment="1">
      <alignment horizontal="center" vertical="center" wrapText="1"/>
    </xf>
    <xf numFmtId="0" fontId="22" fillId="0" borderId="19" xfId="37" applyFont="1" applyFill="1" applyBorder="1" applyAlignment="1">
      <alignment horizontal="center" vertical="center" wrapText="1"/>
    </xf>
    <xf numFmtId="0" fontId="22" fillId="0" borderId="20" xfId="37" applyFont="1" applyFill="1" applyBorder="1" applyAlignment="1">
      <alignment horizontal="center" vertical="center" wrapText="1"/>
    </xf>
    <xf numFmtId="0" fontId="49" fillId="29" borderId="10" xfId="37" applyFont="1" applyFill="1" applyBorder="1" applyAlignment="1">
      <alignment horizontal="right" vertical="center" wrapText="1"/>
    </xf>
    <xf numFmtId="0" fontId="49" fillId="29" borderId="27" xfId="37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23" fillId="24" borderId="37" xfId="38" applyFont="1" applyFill="1" applyBorder="1" applyAlignment="1">
      <alignment horizontal="center" vertical="center" wrapText="1"/>
    </xf>
    <xf numFmtId="0" fontId="23" fillId="24" borderId="39" xfId="38" applyFont="1" applyFill="1" applyBorder="1" applyAlignment="1">
      <alignment horizontal="center" vertical="center" wrapText="1"/>
    </xf>
    <xf numFmtId="0" fontId="23" fillId="24" borderId="40" xfId="38" applyFont="1" applyFill="1" applyBorder="1" applyAlignment="1">
      <alignment horizontal="center" vertical="center" wrapText="1"/>
    </xf>
    <xf numFmtId="0" fontId="29" fillId="0" borderId="30" xfId="38" applyFont="1" applyFill="1" applyBorder="1" applyAlignment="1">
      <alignment horizontal="center" vertical="center" wrapText="1"/>
    </xf>
    <xf numFmtId="0" fontId="30" fillId="0" borderId="28" xfId="38" applyFont="1" applyFill="1" applyBorder="1" applyAlignment="1">
      <alignment horizontal="center" vertical="center" wrapText="1"/>
    </xf>
    <xf numFmtId="0" fontId="22" fillId="0" borderId="14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2" fillId="0" borderId="27" xfId="38" applyFont="1" applyBorder="1" applyAlignment="1">
      <alignment horizontal="left" vertical="center" wrapText="1"/>
    </xf>
    <xf numFmtId="0" fontId="22" fillId="0" borderId="57" xfId="38" applyFont="1" applyBorder="1" applyAlignment="1">
      <alignment horizontal="left" vertical="center" wrapText="1"/>
    </xf>
    <xf numFmtId="0" fontId="22" fillId="0" borderId="48" xfId="38" applyFont="1" applyBorder="1" applyAlignment="1">
      <alignment horizontal="left" vertical="center" wrapText="1"/>
    </xf>
    <xf numFmtId="0" fontId="22" fillId="0" borderId="10" xfId="38" applyFont="1" applyBorder="1" applyAlignment="1">
      <alignment horizontal="center" vertical="center"/>
    </xf>
    <xf numFmtId="0" fontId="22" fillId="0" borderId="27" xfId="38" applyFont="1" applyBorder="1" applyAlignment="1">
      <alignment horizontal="center" vertical="center"/>
    </xf>
    <xf numFmtId="0" fontId="22" fillId="0" borderId="13" xfId="38" applyFont="1" applyBorder="1" applyAlignment="1">
      <alignment horizontal="center" vertical="center"/>
    </xf>
    <xf numFmtId="0" fontId="22" fillId="0" borderId="0" xfId="38" applyFont="1" applyAlignment="1">
      <alignment horizontal="left" vertical="center" wrapText="1"/>
    </xf>
    <xf numFmtId="0" fontId="22" fillId="0" borderId="0" xfId="37" applyFont="1" applyAlignment="1">
      <alignment horizontal="left" vertical="center" wrapText="1"/>
    </xf>
    <xf numFmtId="0" fontId="53" fillId="26" borderId="39" xfId="0" applyFont="1" applyFill="1" applyBorder="1" applyAlignment="1">
      <alignment horizontal="right" vertical="center" wrapText="1"/>
    </xf>
    <xf numFmtId="0" fontId="53" fillId="26" borderId="51" xfId="0" applyFont="1" applyFill="1" applyBorder="1" applyAlignment="1">
      <alignment horizontal="right" vertical="center" wrapText="1"/>
    </xf>
    <xf numFmtId="0" fontId="43" fillId="26" borderId="18" xfId="37" applyFont="1" applyFill="1" applyBorder="1" applyAlignment="1">
      <alignment vertical="center" wrapText="1"/>
    </xf>
    <xf numFmtId="0" fontId="54" fillId="26" borderId="11" xfId="0" applyFont="1" applyFill="1" applyBorder="1" applyAlignment="1">
      <alignment vertical="center" wrapText="1"/>
    </xf>
    <xf numFmtId="0" fontId="0" fillId="26" borderId="11" xfId="0" applyFill="1" applyBorder="1" applyAlignment="1">
      <alignment horizontal="center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Currency" xfId="45" builtinId="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mruColors>
      <color rgb="FF66FF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358"/>
  <sheetViews>
    <sheetView tabSelected="1" zoomScale="75" zoomScaleNormal="75" workbookViewId="0">
      <selection activeCell="D264" sqref="D264"/>
    </sheetView>
  </sheetViews>
  <sheetFormatPr defaultColWidth="9.140625" defaultRowHeight="15" x14ac:dyDescent="0.25"/>
  <cols>
    <col min="1" max="1" width="25.42578125" customWidth="1"/>
    <col min="2" max="2" width="32.28515625" style="91" customWidth="1"/>
    <col min="3" max="3" width="27.140625" style="91" customWidth="1"/>
    <col min="4" max="6" width="27.140625" customWidth="1"/>
    <col min="7" max="7" width="27.140625" style="32" customWidth="1"/>
    <col min="8" max="9" width="27.140625" style="33" customWidth="1"/>
    <col min="10" max="11" width="27.140625" customWidth="1"/>
    <col min="12" max="12" width="15.5703125" style="152" customWidth="1"/>
    <col min="13" max="13" width="17.140625" style="152" customWidth="1"/>
    <col min="14" max="14" width="14.85546875" customWidth="1"/>
    <col min="15" max="15" width="13.42578125" customWidth="1"/>
    <col min="16" max="16" width="9.140625" customWidth="1"/>
    <col min="17" max="17" width="68.5703125" hidden="1" customWidth="1"/>
    <col min="18" max="18" width="57.42578125" hidden="1" customWidth="1"/>
    <col min="19" max="25" width="9.140625" customWidth="1"/>
    <col min="26" max="26" width="15.7109375" customWidth="1"/>
  </cols>
  <sheetData>
    <row r="2" spans="1:26" ht="18.75" x14ac:dyDescent="0.3">
      <c r="A2" s="716" t="s">
        <v>264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26" ht="18.75" x14ac:dyDescent="0.3">
      <c r="A3" s="716" t="s">
        <v>157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</row>
    <row r="4" spans="1:26" ht="18.75" x14ac:dyDescent="0.3">
      <c r="A4" s="716" t="s">
        <v>221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</row>
    <row r="6" spans="1:26" ht="19.5" thickBot="1" x14ac:dyDescent="0.3">
      <c r="A6" s="666" t="s">
        <v>272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8"/>
      <c r="O6" s="1"/>
      <c r="P6" s="1"/>
      <c r="Q6" s="2"/>
      <c r="R6" s="1"/>
      <c r="S6" s="1"/>
      <c r="T6" s="1"/>
      <c r="Z6" s="82" t="s">
        <v>108</v>
      </c>
    </row>
    <row r="7" spans="1:26" ht="15.75" x14ac:dyDescent="0.25">
      <c r="A7" s="647" t="s">
        <v>117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9"/>
      <c r="O7" s="1"/>
      <c r="P7" s="1"/>
      <c r="Q7" s="2"/>
      <c r="R7" s="1"/>
      <c r="S7" s="1"/>
      <c r="T7" s="1"/>
      <c r="Z7" s="82" t="s">
        <v>109</v>
      </c>
    </row>
    <row r="8" spans="1:26" x14ac:dyDescent="0.25">
      <c r="A8" s="617" t="s">
        <v>6</v>
      </c>
      <c r="B8" s="609" t="s">
        <v>7</v>
      </c>
      <c r="C8" s="609" t="s">
        <v>8</v>
      </c>
      <c r="D8" s="578" t="s">
        <v>0</v>
      </c>
      <c r="E8" s="579" t="s">
        <v>1</v>
      </c>
      <c r="F8" s="578" t="s">
        <v>2</v>
      </c>
      <c r="G8" s="612" t="s">
        <v>82</v>
      </c>
      <c r="H8" s="612"/>
      <c r="I8" s="612"/>
      <c r="J8" s="578" t="s">
        <v>3</v>
      </c>
      <c r="K8" s="578" t="s">
        <v>87</v>
      </c>
      <c r="L8" s="608" t="s">
        <v>9</v>
      </c>
      <c r="M8" s="608"/>
      <c r="N8" s="636" t="s">
        <v>4</v>
      </c>
      <c r="O8" s="1"/>
      <c r="P8" s="1"/>
      <c r="Q8" s="9" t="s">
        <v>85</v>
      </c>
      <c r="R8" s="1"/>
      <c r="S8" s="1"/>
      <c r="T8" s="1"/>
      <c r="Z8" s="82" t="s">
        <v>110</v>
      </c>
    </row>
    <row r="9" spans="1:26" ht="42.75" customHeight="1" x14ac:dyDescent="0.25">
      <c r="A9" s="629"/>
      <c r="B9" s="621"/>
      <c r="C9" s="621"/>
      <c r="D9" s="579"/>
      <c r="E9" s="646"/>
      <c r="F9" s="579"/>
      <c r="G9" s="84" t="s">
        <v>97</v>
      </c>
      <c r="H9" s="83" t="s">
        <v>93</v>
      </c>
      <c r="I9" s="83" t="s">
        <v>96</v>
      </c>
      <c r="J9" s="579"/>
      <c r="K9" s="579"/>
      <c r="L9" s="140" t="s">
        <v>81</v>
      </c>
      <c r="M9" s="140" t="s">
        <v>5</v>
      </c>
      <c r="N9" s="582"/>
      <c r="O9" s="1"/>
      <c r="P9" s="1"/>
      <c r="Q9" s="9" t="s">
        <v>86</v>
      </c>
      <c r="R9" s="1"/>
      <c r="S9" s="1"/>
      <c r="T9" s="1"/>
      <c r="Z9" s="82" t="s">
        <v>111</v>
      </c>
    </row>
    <row r="10" spans="1:26" s="76" customFormat="1" ht="21" customHeight="1" x14ac:dyDescent="0.25">
      <c r="A10" s="631" t="s">
        <v>99</v>
      </c>
      <c r="B10" s="631"/>
      <c r="C10" s="631"/>
      <c r="D10" s="631"/>
      <c r="E10" s="631"/>
      <c r="F10" s="631"/>
      <c r="G10" s="230"/>
      <c r="H10" s="230"/>
      <c r="I10" s="186"/>
      <c r="J10" s="183" t="s">
        <v>113</v>
      </c>
      <c r="K10" s="183"/>
      <c r="L10" s="187"/>
      <c r="M10" s="187"/>
      <c r="N10" s="183"/>
      <c r="O10" s="112"/>
      <c r="P10" s="112"/>
      <c r="Q10" s="50"/>
      <c r="R10" s="112"/>
      <c r="S10" s="112"/>
      <c r="T10" s="112"/>
    </row>
    <row r="11" spans="1:26" s="56" customFormat="1" ht="15.75" thickBot="1" x14ac:dyDescent="0.3">
      <c r="A11" s="53"/>
      <c r="B11" s="90"/>
      <c r="C11" s="90"/>
      <c r="D11" s="51"/>
      <c r="E11" s="51"/>
      <c r="F11" s="51"/>
      <c r="G11" s="106"/>
      <c r="H11" s="54"/>
      <c r="I11" s="54"/>
      <c r="J11" s="52"/>
      <c r="K11" s="52"/>
      <c r="L11" s="142"/>
      <c r="M11" s="142"/>
      <c r="N11" s="52"/>
      <c r="O11" s="55"/>
      <c r="P11" s="55"/>
      <c r="Q11" s="49"/>
      <c r="R11" s="55"/>
      <c r="S11" s="55"/>
      <c r="T11" s="55"/>
    </row>
    <row r="12" spans="1:26" ht="15.75" x14ac:dyDescent="0.25">
      <c r="A12" s="647" t="s">
        <v>98</v>
      </c>
      <c r="B12" s="648"/>
      <c r="C12" s="648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9"/>
      <c r="O12" s="1"/>
      <c r="P12" s="1"/>
      <c r="Q12" s="2"/>
      <c r="R12" s="1"/>
      <c r="S12" s="1"/>
      <c r="T12" s="1"/>
    </row>
    <row r="13" spans="1:26" x14ac:dyDescent="0.25">
      <c r="A13" s="617" t="s">
        <v>6</v>
      </c>
      <c r="B13" s="609" t="s">
        <v>7</v>
      </c>
      <c r="C13" s="609" t="s">
        <v>8</v>
      </c>
      <c r="D13" s="578" t="s">
        <v>0</v>
      </c>
      <c r="E13" s="579" t="s">
        <v>1</v>
      </c>
      <c r="F13" s="578" t="s">
        <v>2</v>
      </c>
      <c r="G13" s="612" t="s">
        <v>82</v>
      </c>
      <c r="H13" s="612"/>
      <c r="I13" s="612"/>
      <c r="J13" s="578" t="s">
        <v>3</v>
      </c>
      <c r="K13" s="578" t="s">
        <v>87</v>
      </c>
      <c r="L13" s="608" t="s">
        <v>9</v>
      </c>
      <c r="M13" s="608"/>
      <c r="N13" s="636" t="s">
        <v>4</v>
      </c>
      <c r="O13" s="1"/>
      <c r="P13" s="1"/>
      <c r="Q13" s="9" t="s">
        <v>85</v>
      </c>
      <c r="R13" s="1"/>
      <c r="S13" s="1"/>
      <c r="T13" s="1"/>
    </row>
    <row r="14" spans="1:26" ht="39" customHeight="1" thickBot="1" x14ac:dyDescent="0.3">
      <c r="A14" s="629"/>
      <c r="B14" s="621"/>
      <c r="C14" s="621"/>
      <c r="D14" s="579"/>
      <c r="E14" s="630"/>
      <c r="F14" s="579"/>
      <c r="G14" s="84" t="s">
        <v>97</v>
      </c>
      <c r="H14" s="83" t="s">
        <v>93</v>
      </c>
      <c r="I14" s="83" t="s">
        <v>96</v>
      </c>
      <c r="J14" s="579"/>
      <c r="K14" s="579"/>
      <c r="L14" s="140" t="s">
        <v>81</v>
      </c>
      <c r="M14" s="140" t="s">
        <v>5</v>
      </c>
      <c r="N14" s="582"/>
      <c r="O14" s="1"/>
      <c r="P14" s="1"/>
      <c r="Q14" s="9" t="s">
        <v>86</v>
      </c>
      <c r="R14" s="1"/>
      <c r="S14" s="1"/>
      <c r="T14" s="1"/>
    </row>
    <row r="15" spans="1:26" ht="15.75" thickBot="1" x14ac:dyDescent="0.3">
      <c r="A15" s="651" t="s">
        <v>101</v>
      </c>
      <c r="B15" s="652"/>
      <c r="C15" s="652"/>
      <c r="D15" s="652"/>
      <c r="E15" s="652"/>
      <c r="F15" s="653"/>
      <c r="G15" s="200"/>
      <c r="H15" s="201"/>
      <c r="I15" s="174"/>
      <c r="J15" s="175" t="s">
        <v>113</v>
      </c>
      <c r="K15" s="175"/>
      <c r="L15" s="181"/>
      <c r="M15" s="181"/>
      <c r="N15" s="182"/>
      <c r="O15" s="1"/>
      <c r="P15" s="1"/>
      <c r="Q15" s="10"/>
      <c r="R15" s="1"/>
      <c r="S15" s="1"/>
      <c r="T15" s="1"/>
    </row>
    <row r="16" spans="1:26" ht="15.75" thickBot="1" x14ac:dyDescent="0.3">
      <c r="A16" s="632"/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Q16" s="10" t="s">
        <v>18</v>
      </c>
    </row>
    <row r="17" spans="1:20" ht="15.75" x14ac:dyDescent="0.25">
      <c r="A17" s="647" t="s">
        <v>10</v>
      </c>
      <c r="B17" s="648"/>
      <c r="C17" s="648"/>
      <c r="D17" s="648"/>
      <c r="E17" s="648"/>
      <c r="F17" s="648"/>
      <c r="G17" s="648"/>
      <c r="H17" s="648"/>
      <c r="I17" s="648"/>
      <c r="J17" s="648"/>
      <c r="K17" s="648"/>
      <c r="L17" s="648"/>
      <c r="M17" s="648"/>
      <c r="N17" s="649"/>
      <c r="O17" s="1"/>
      <c r="P17" s="1"/>
      <c r="Q17" s="10" t="s">
        <v>19</v>
      </c>
      <c r="R17" s="1"/>
      <c r="S17" s="1"/>
      <c r="T17" s="1"/>
    </row>
    <row r="18" spans="1:20" ht="15" customHeight="1" x14ac:dyDescent="0.25">
      <c r="A18" s="617" t="s">
        <v>6</v>
      </c>
      <c r="B18" s="609" t="s">
        <v>7</v>
      </c>
      <c r="C18" s="609" t="s">
        <v>8</v>
      </c>
      <c r="D18" s="578" t="s">
        <v>11</v>
      </c>
      <c r="E18" s="579" t="s">
        <v>1</v>
      </c>
      <c r="F18" s="578" t="s">
        <v>2</v>
      </c>
      <c r="G18" s="612" t="s">
        <v>82</v>
      </c>
      <c r="H18" s="612"/>
      <c r="I18" s="612"/>
      <c r="J18" s="578" t="s">
        <v>3</v>
      </c>
      <c r="K18" s="578" t="s">
        <v>87</v>
      </c>
      <c r="L18" s="608" t="s">
        <v>9</v>
      </c>
      <c r="M18" s="608"/>
      <c r="N18" s="636" t="s">
        <v>4</v>
      </c>
      <c r="O18" s="1"/>
      <c r="P18" s="1"/>
      <c r="Q18" s="10" t="s">
        <v>20</v>
      </c>
      <c r="R18" s="1"/>
      <c r="S18" s="1"/>
      <c r="T18" s="1"/>
    </row>
    <row r="19" spans="1:20" ht="51" customHeight="1" thickBot="1" x14ac:dyDescent="0.3">
      <c r="A19" s="629"/>
      <c r="B19" s="621"/>
      <c r="C19" s="621"/>
      <c r="D19" s="579"/>
      <c r="E19" s="630"/>
      <c r="F19" s="579"/>
      <c r="G19" s="84" t="s">
        <v>97</v>
      </c>
      <c r="H19" s="166" t="s">
        <v>94</v>
      </c>
      <c r="I19" s="83" t="s">
        <v>95</v>
      </c>
      <c r="J19" s="579"/>
      <c r="K19" s="579"/>
      <c r="L19" s="140" t="s">
        <v>81</v>
      </c>
      <c r="M19" s="140" t="s">
        <v>5</v>
      </c>
      <c r="N19" s="582"/>
      <c r="O19" s="1"/>
      <c r="P19" s="1"/>
      <c r="Q19" s="2"/>
      <c r="R19" s="1"/>
      <c r="S19" s="1"/>
      <c r="T19" s="1"/>
    </row>
    <row r="20" spans="1:20" ht="99" customHeight="1" thickBot="1" x14ac:dyDescent="0.3">
      <c r="A20" s="377" t="s">
        <v>124</v>
      </c>
      <c r="B20" s="562" t="s">
        <v>260</v>
      </c>
      <c r="C20" s="474" t="s">
        <v>257</v>
      </c>
      <c r="D20" s="394" t="s">
        <v>22</v>
      </c>
      <c r="E20" s="475">
        <v>1</v>
      </c>
      <c r="F20" s="475">
        <v>1</v>
      </c>
      <c r="G20" s="476">
        <v>223800</v>
      </c>
      <c r="H20" s="476">
        <v>223800</v>
      </c>
      <c r="I20" s="406"/>
      <c r="J20" s="407"/>
      <c r="K20" s="477" t="s">
        <v>86</v>
      </c>
      <c r="L20" s="478">
        <v>41151</v>
      </c>
      <c r="M20" s="478">
        <v>41309</v>
      </c>
      <c r="N20" s="188"/>
      <c r="O20" s="1"/>
      <c r="P20" s="1"/>
      <c r="Q20" s="2"/>
      <c r="R20" s="1"/>
      <c r="S20" s="1"/>
      <c r="T20" s="1"/>
    </row>
    <row r="21" spans="1:20" ht="93.75" customHeight="1" thickBot="1" x14ac:dyDescent="0.3">
      <c r="A21" s="377" t="s">
        <v>124</v>
      </c>
      <c r="B21" s="402" t="s">
        <v>260</v>
      </c>
      <c r="C21" s="473" t="s">
        <v>258</v>
      </c>
      <c r="D21" s="394" t="s">
        <v>22</v>
      </c>
      <c r="E21" s="377">
        <v>1</v>
      </c>
      <c r="F21" s="377">
        <v>1</v>
      </c>
      <c r="G21" s="381">
        <v>223800</v>
      </c>
      <c r="H21" s="381">
        <v>223800</v>
      </c>
      <c r="I21" s="382"/>
      <c r="J21" s="383"/>
      <c r="K21" s="472" t="s">
        <v>86</v>
      </c>
      <c r="L21" s="344">
        <v>41151</v>
      </c>
      <c r="M21" s="345">
        <v>41309</v>
      </c>
      <c r="N21" s="196"/>
      <c r="O21" s="1"/>
      <c r="P21" s="1"/>
      <c r="Q21" s="10" t="s">
        <v>21</v>
      </c>
      <c r="R21" s="1"/>
      <c r="S21" s="1"/>
      <c r="T21" s="1"/>
    </row>
    <row r="22" spans="1:20" ht="63" customHeight="1" thickBot="1" x14ac:dyDescent="0.3">
      <c r="A22" s="377" t="s">
        <v>124</v>
      </c>
      <c r="B22" s="402" t="s">
        <v>261</v>
      </c>
      <c r="C22" s="473" t="s">
        <v>259</v>
      </c>
      <c r="D22" s="394" t="s">
        <v>22</v>
      </c>
      <c r="E22" s="377">
        <v>1</v>
      </c>
      <c r="F22" s="377">
        <v>1</v>
      </c>
      <c r="G22" s="381">
        <v>176000</v>
      </c>
      <c r="H22" s="381">
        <v>176000</v>
      </c>
      <c r="I22" s="382"/>
      <c r="J22" s="383"/>
      <c r="K22" s="472" t="s">
        <v>86</v>
      </c>
      <c r="L22" s="344">
        <v>41162</v>
      </c>
      <c r="M22" s="345">
        <v>41218</v>
      </c>
      <c r="N22" s="384"/>
      <c r="O22" s="1"/>
      <c r="P22" s="1"/>
      <c r="Q22" s="10" t="s">
        <v>22</v>
      </c>
      <c r="R22" s="1"/>
      <c r="S22" s="1"/>
      <c r="T22" s="1"/>
    </row>
    <row r="23" spans="1:20" ht="80.25" customHeight="1" thickBot="1" x14ac:dyDescent="0.3">
      <c r="A23" s="377" t="s">
        <v>124</v>
      </c>
      <c r="B23" s="402" t="s">
        <v>263</v>
      </c>
      <c r="C23" s="402" t="s">
        <v>120</v>
      </c>
      <c r="D23" s="394" t="s">
        <v>22</v>
      </c>
      <c r="E23" s="377">
        <v>1</v>
      </c>
      <c r="F23" s="377">
        <v>1</v>
      </c>
      <c r="G23" s="381">
        <v>176000</v>
      </c>
      <c r="H23" s="381">
        <v>176000</v>
      </c>
      <c r="I23" s="382"/>
      <c r="J23" s="383"/>
      <c r="K23" s="472" t="s">
        <v>86</v>
      </c>
      <c r="L23" s="344">
        <v>41162</v>
      </c>
      <c r="M23" s="345">
        <v>41330</v>
      </c>
      <c r="N23" s="384"/>
      <c r="O23" s="1"/>
      <c r="P23" s="1"/>
      <c r="Q23" s="10" t="s">
        <v>23</v>
      </c>
      <c r="R23" s="1"/>
      <c r="S23" s="1"/>
      <c r="T23" s="1"/>
    </row>
    <row r="24" spans="1:20" ht="66.75" customHeight="1" x14ac:dyDescent="0.25">
      <c r="A24" s="377" t="s">
        <v>124</v>
      </c>
      <c r="B24" s="402" t="s">
        <v>262</v>
      </c>
      <c r="C24" s="385" t="s">
        <v>121</v>
      </c>
      <c r="D24" s="394" t="s">
        <v>22</v>
      </c>
      <c r="E24" s="377">
        <v>1</v>
      </c>
      <c r="F24" s="377">
        <v>1</v>
      </c>
      <c r="G24" s="381">
        <v>88000</v>
      </c>
      <c r="H24" s="381">
        <v>88000</v>
      </c>
      <c r="I24" s="382"/>
      <c r="J24" s="383"/>
      <c r="K24" s="472" t="s">
        <v>86</v>
      </c>
      <c r="L24" s="344">
        <v>41162</v>
      </c>
      <c r="M24" s="345">
        <v>41330</v>
      </c>
      <c r="N24" s="384"/>
      <c r="O24" s="1"/>
      <c r="P24" s="1"/>
      <c r="Q24" s="10"/>
      <c r="R24" s="1"/>
      <c r="S24" s="1"/>
      <c r="T24" s="1"/>
    </row>
    <row r="25" spans="1:20" ht="15.75" thickBot="1" x14ac:dyDescent="0.3">
      <c r="A25" s="654" t="s">
        <v>102</v>
      </c>
      <c r="B25" s="655"/>
      <c r="C25" s="655"/>
      <c r="D25" s="655"/>
      <c r="E25" s="655"/>
      <c r="F25" s="656"/>
      <c r="G25" s="479">
        <f>SUM(G20:G24)</f>
        <v>887600</v>
      </c>
      <c r="H25" s="479">
        <f>SUM(H20:H24)</f>
        <v>887600</v>
      </c>
      <c r="I25" s="480"/>
      <c r="J25" s="481" t="s">
        <v>113</v>
      </c>
      <c r="K25" s="482"/>
      <c r="L25" s="483"/>
      <c r="M25" s="483"/>
      <c r="N25" s="182"/>
      <c r="O25" s="1"/>
      <c r="P25" s="1"/>
      <c r="Q25" s="10"/>
      <c r="R25" s="1"/>
      <c r="S25" s="1"/>
      <c r="T25" s="1"/>
    </row>
    <row r="26" spans="1:20" ht="15.75" thickBot="1" x14ac:dyDescent="0.3">
      <c r="A26" s="650"/>
      <c r="B26" s="650"/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0"/>
      <c r="O26" s="1"/>
      <c r="P26" s="1"/>
      <c r="Q26" s="10"/>
      <c r="R26" s="1"/>
      <c r="S26" s="1"/>
      <c r="T26" s="1"/>
    </row>
    <row r="27" spans="1:20" ht="15.75" x14ac:dyDescent="0.25">
      <c r="A27" s="598" t="s">
        <v>15</v>
      </c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600"/>
      <c r="O27" s="1"/>
      <c r="P27" s="1"/>
      <c r="Q27" s="10"/>
      <c r="R27" s="1"/>
      <c r="S27" s="1"/>
      <c r="T27" s="1"/>
    </row>
    <row r="28" spans="1:20" ht="15.75" x14ac:dyDescent="0.25">
      <c r="A28" s="617" t="s">
        <v>6</v>
      </c>
      <c r="B28" s="609" t="s">
        <v>7</v>
      </c>
      <c r="C28" s="609" t="s">
        <v>8</v>
      </c>
      <c r="D28" s="578" t="s">
        <v>11</v>
      </c>
      <c r="E28" s="610"/>
      <c r="F28" s="611"/>
      <c r="G28" s="612" t="s">
        <v>82</v>
      </c>
      <c r="H28" s="612"/>
      <c r="I28" s="612"/>
      <c r="J28" s="613" t="s">
        <v>3</v>
      </c>
      <c r="K28" s="578" t="s">
        <v>87</v>
      </c>
      <c r="L28" s="608" t="s">
        <v>9</v>
      </c>
      <c r="M28" s="608"/>
      <c r="N28" s="36" t="s">
        <v>4</v>
      </c>
      <c r="Q28" s="10" t="s">
        <v>24</v>
      </c>
    </row>
    <row r="29" spans="1:20" ht="24.75" customHeight="1" x14ac:dyDescent="0.25">
      <c r="A29" s="617"/>
      <c r="B29" s="609"/>
      <c r="C29" s="609"/>
      <c r="D29" s="578"/>
      <c r="E29" s="594" t="s">
        <v>2</v>
      </c>
      <c r="F29" s="595"/>
      <c r="G29" s="34" t="s">
        <v>97</v>
      </c>
      <c r="H29" s="38" t="s">
        <v>94</v>
      </c>
      <c r="I29" s="38" t="s">
        <v>95</v>
      </c>
      <c r="J29" s="613"/>
      <c r="K29" s="578"/>
      <c r="L29" s="146" t="s">
        <v>12</v>
      </c>
      <c r="M29" s="146" t="s">
        <v>5</v>
      </c>
      <c r="N29" s="36"/>
      <c r="Q29" s="10" t="s">
        <v>25</v>
      </c>
    </row>
    <row r="30" spans="1:20" ht="15" customHeight="1" x14ac:dyDescent="0.25">
      <c r="A30" s="3"/>
      <c r="B30" s="92"/>
      <c r="C30" s="92"/>
      <c r="D30" s="47"/>
      <c r="E30" s="590"/>
      <c r="F30" s="591"/>
      <c r="G30" s="30"/>
      <c r="H30" s="30"/>
      <c r="I30" s="30"/>
      <c r="J30" s="37"/>
      <c r="K30" s="4"/>
      <c r="L30" s="145"/>
      <c r="M30" s="145"/>
      <c r="N30" s="5"/>
      <c r="Q30" s="10" t="s">
        <v>26</v>
      </c>
    </row>
    <row r="31" spans="1:20" ht="15.75" thickBot="1" x14ac:dyDescent="0.3">
      <c r="A31" s="3"/>
      <c r="B31" s="92"/>
      <c r="C31" s="92"/>
      <c r="D31" s="47"/>
      <c r="E31" s="590"/>
      <c r="F31" s="591"/>
      <c r="G31" s="30"/>
      <c r="H31" s="30"/>
      <c r="I31" s="30"/>
      <c r="J31" s="37"/>
      <c r="K31" s="4"/>
      <c r="L31" s="145"/>
      <c r="M31" s="145"/>
      <c r="N31" s="5"/>
      <c r="Q31" s="10" t="s">
        <v>27</v>
      </c>
    </row>
    <row r="32" spans="1:20" ht="15.75" thickBot="1" x14ac:dyDescent="0.3">
      <c r="A32" s="614" t="s">
        <v>100</v>
      </c>
      <c r="B32" s="615"/>
      <c r="C32" s="615"/>
      <c r="D32" s="615"/>
      <c r="E32" s="615"/>
      <c r="F32" s="616"/>
      <c r="G32" s="89"/>
      <c r="H32" s="48"/>
      <c r="I32" s="40"/>
      <c r="J32" s="41" t="s">
        <v>113</v>
      </c>
      <c r="K32" s="39"/>
      <c r="L32" s="148"/>
      <c r="M32" s="148"/>
      <c r="N32" s="46"/>
      <c r="Q32" s="10" t="s">
        <v>23</v>
      </c>
    </row>
    <row r="33" spans="1:30" ht="15.75" thickBot="1" x14ac:dyDescent="0.3">
      <c r="A33" s="601"/>
      <c r="B33" s="601"/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Q33" s="10"/>
    </row>
    <row r="34" spans="1:30" ht="15.75" x14ac:dyDescent="0.25">
      <c r="A34" s="598" t="s">
        <v>88</v>
      </c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600"/>
      <c r="Q34" s="10"/>
    </row>
    <row r="35" spans="1:30" ht="15.75" x14ac:dyDescent="0.25">
      <c r="A35" s="617" t="s">
        <v>6</v>
      </c>
      <c r="B35" s="609" t="s">
        <v>7</v>
      </c>
      <c r="C35" s="609" t="s">
        <v>8</v>
      </c>
      <c r="D35" s="578" t="s">
        <v>11</v>
      </c>
      <c r="E35" s="610"/>
      <c r="F35" s="611"/>
      <c r="G35" s="612" t="s">
        <v>82</v>
      </c>
      <c r="H35" s="612"/>
      <c r="I35" s="612"/>
      <c r="J35" s="613" t="s">
        <v>3</v>
      </c>
      <c r="K35" s="578" t="s">
        <v>87</v>
      </c>
      <c r="L35" s="608" t="s">
        <v>9</v>
      </c>
      <c r="M35" s="608"/>
      <c r="N35" s="36" t="s">
        <v>4</v>
      </c>
      <c r="Q35" s="10" t="s">
        <v>29</v>
      </c>
    </row>
    <row r="36" spans="1:30" ht="24.75" customHeight="1" x14ac:dyDescent="0.25">
      <c r="A36" s="617"/>
      <c r="B36" s="609"/>
      <c r="C36" s="609"/>
      <c r="D36" s="578"/>
      <c r="E36" s="594" t="s">
        <v>2</v>
      </c>
      <c r="F36" s="595"/>
      <c r="G36" s="34" t="s">
        <v>97</v>
      </c>
      <c r="H36" s="38" t="s">
        <v>94</v>
      </c>
      <c r="I36" s="38" t="s">
        <v>95</v>
      </c>
      <c r="J36" s="613"/>
      <c r="K36" s="578"/>
      <c r="L36" s="146" t="s">
        <v>12</v>
      </c>
      <c r="M36" s="146" t="s">
        <v>5</v>
      </c>
      <c r="N36" s="36"/>
      <c r="Q36" s="10" t="s">
        <v>30</v>
      </c>
    </row>
    <row r="37" spans="1:30" ht="15" customHeight="1" x14ac:dyDescent="0.25">
      <c r="A37" s="3"/>
      <c r="B37" s="92"/>
      <c r="C37" s="92"/>
      <c r="D37" s="4"/>
      <c r="E37" s="590"/>
      <c r="F37" s="591"/>
      <c r="G37" s="30"/>
      <c r="H37" s="30"/>
      <c r="I37" s="30"/>
      <c r="J37" s="37"/>
      <c r="K37" s="4"/>
      <c r="L37" s="145"/>
      <c r="M37" s="145"/>
      <c r="N37" s="5"/>
      <c r="Q37" s="10" t="s">
        <v>31</v>
      </c>
    </row>
    <row r="38" spans="1:30" ht="15.75" thickBot="1" x14ac:dyDescent="0.3">
      <c r="A38" s="3"/>
      <c r="B38" s="92"/>
      <c r="C38" s="92"/>
      <c r="D38" s="4"/>
      <c r="E38" s="590"/>
      <c r="F38" s="591"/>
      <c r="G38" s="30"/>
      <c r="H38" s="30"/>
      <c r="I38" s="30"/>
      <c r="J38" s="37"/>
      <c r="K38" s="4"/>
      <c r="L38" s="145"/>
      <c r="M38" s="145"/>
      <c r="N38" s="5"/>
      <c r="Q38" s="12" t="s">
        <v>32</v>
      </c>
    </row>
    <row r="39" spans="1:30" ht="15.75" thickBot="1" x14ac:dyDescent="0.3">
      <c r="A39" s="614" t="s">
        <v>107</v>
      </c>
      <c r="B39" s="643"/>
      <c r="C39" s="643"/>
      <c r="D39" s="643"/>
      <c r="E39" s="643"/>
      <c r="F39" s="644"/>
      <c r="G39" s="89"/>
      <c r="H39" s="48"/>
      <c r="I39" s="40"/>
      <c r="J39" s="39" t="s">
        <v>113</v>
      </c>
      <c r="K39" s="7"/>
      <c r="L39" s="144"/>
      <c r="M39" s="144"/>
      <c r="N39" s="8"/>
      <c r="Q39" s="13" t="s">
        <v>33</v>
      </c>
      <c r="R39" s="14" t="s">
        <v>34</v>
      </c>
    </row>
    <row r="40" spans="1:30" ht="15.75" thickBot="1" x14ac:dyDescent="0.3">
      <c r="A40" s="645"/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115"/>
      <c r="Q40" s="13" t="s">
        <v>35</v>
      </c>
      <c r="R40" s="14" t="s">
        <v>34</v>
      </c>
    </row>
    <row r="41" spans="1:30" ht="52.5" customHeight="1" x14ac:dyDescent="0.25">
      <c r="A41" s="153" t="s">
        <v>89</v>
      </c>
      <c r="B41" s="116"/>
      <c r="C41" s="116"/>
      <c r="D41" s="117"/>
      <c r="E41" s="117"/>
      <c r="F41" s="117"/>
      <c r="G41" s="118"/>
      <c r="H41" s="117"/>
      <c r="I41" s="117"/>
      <c r="J41" s="117"/>
      <c r="K41" s="117"/>
      <c r="L41" s="149"/>
      <c r="M41" s="149"/>
      <c r="N41" s="119"/>
      <c r="O41" s="119"/>
      <c r="Q41" s="13" t="s">
        <v>36</v>
      </c>
      <c r="R41" s="14" t="s">
        <v>34</v>
      </c>
    </row>
    <row r="42" spans="1:30" ht="15" customHeight="1" x14ac:dyDescent="0.25">
      <c r="A42" s="657" t="s">
        <v>6</v>
      </c>
      <c r="B42" s="662" t="s">
        <v>7</v>
      </c>
      <c r="C42" s="662" t="s">
        <v>8</v>
      </c>
      <c r="D42" s="579" t="s">
        <v>11</v>
      </c>
      <c r="E42" s="659" t="s">
        <v>82</v>
      </c>
      <c r="F42" s="660"/>
      <c r="G42" s="660"/>
      <c r="H42" s="660"/>
      <c r="I42" s="661"/>
      <c r="J42" s="634" t="s">
        <v>115</v>
      </c>
      <c r="K42" s="579" t="s">
        <v>87</v>
      </c>
      <c r="L42" s="608" t="s">
        <v>114</v>
      </c>
      <c r="M42" s="594" t="s">
        <v>9</v>
      </c>
      <c r="N42" s="595"/>
      <c r="O42" s="636" t="s">
        <v>4</v>
      </c>
      <c r="R42" s="69" t="s">
        <v>33</v>
      </c>
      <c r="S42" s="71" t="s">
        <v>37</v>
      </c>
      <c r="AD42" s="115"/>
    </row>
    <row r="43" spans="1:30" ht="57" customHeight="1" thickBot="1" x14ac:dyDescent="0.3">
      <c r="A43" s="658"/>
      <c r="B43" s="663"/>
      <c r="C43" s="663"/>
      <c r="D43" s="630"/>
      <c r="E43" s="341" t="s">
        <v>175</v>
      </c>
      <c r="F43" s="341" t="s">
        <v>2</v>
      </c>
      <c r="G43" s="120" t="s">
        <v>97</v>
      </c>
      <c r="H43" s="121" t="s">
        <v>94</v>
      </c>
      <c r="I43" s="121" t="s">
        <v>95</v>
      </c>
      <c r="J43" s="664"/>
      <c r="K43" s="646"/>
      <c r="L43" s="665"/>
      <c r="M43" s="140" t="s">
        <v>13</v>
      </c>
      <c r="N43" s="133" t="s">
        <v>14</v>
      </c>
      <c r="O43" s="582"/>
      <c r="R43" s="69" t="s">
        <v>35</v>
      </c>
      <c r="S43" s="71" t="s">
        <v>37</v>
      </c>
    </row>
    <row r="44" spans="1:30" ht="113.25" customHeight="1" x14ac:dyDescent="0.25">
      <c r="A44" s="489" t="s">
        <v>124</v>
      </c>
      <c r="B44" s="490" t="s">
        <v>247</v>
      </c>
      <c r="C44" s="491"/>
      <c r="D44" s="393" t="s">
        <v>248</v>
      </c>
      <c r="E44" s="492"/>
      <c r="F44" s="492">
        <v>1</v>
      </c>
      <c r="G44" s="493">
        <v>10000</v>
      </c>
      <c r="H44" s="493">
        <v>10000</v>
      </c>
      <c r="I44" s="494"/>
      <c r="J44" s="495"/>
      <c r="K44" s="394"/>
      <c r="L44" s="496">
        <v>5</v>
      </c>
      <c r="M44" s="497">
        <v>41151</v>
      </c>
      <c r="N44" s="497">
        <v>41162</v>
      </c>
      <c r="O44" s="220"/>
      <c r="P44" s="1"/>
      <c r="Q44" s="10" t="s">
        <v>16</v>
      </c>
      <c r="R44" s="1"/>
      <c r="S44" s="1"/>
      <c r="T44" s="1"/>
      <c r="Z44" s="82" t="s">
        <v>112</v>
      </c>
    </row>
    <row r="45" spans="1:30" ht="113.25" customHeight="1" x14ac:dyDescent="0.25">
      <c r="A45" s="498" t="s">
        <v>124</v>
      </c>
      <c r="B45" s="499" t="s">
        <v>123</v>
      </c>
      <c r="C45" s="500" t="s">
        <v>220</v>
      </c>
      <c r="D45" s="393" t="s">
        <v>30</v>
      </c>
      <c r="E45" s="484"/>
      <c r="F45" s="484">
        <v>1</v>
      </c>
      <c r="G45" s="485">
        <v>37500</v>
      </c>
      <c r="H45" s="485">
        <v>37500</v>
      </c>
      <c r="I45" s="486"/>
      <c r="J45" s="487"/>
      <c r="K45" s="398" t="s">
        <v>86</v>
      </c>
      <c r="L45" s="488">
        <v>1</v>
      </c>
      <c r="M45" s="422">
        <v>41334</v>
      </c>
      <c r="N45" s="422">
        <v>41418</v>
      </c>
      <c r="O45" s="423"/>
      <c r="P45" s="1"/>
      <c r="Q45" s="10"/>
      <c r="R45" s="1"/>
      <c r="S45" s="1"/>
      <c r="T45" s="1"/>
      <c r="Z45" s="82"/>
    </row>
    <row r="46" spans="1:30" ht="105.75" customHeight="1" x14ac:dyDescent="0.25">
      <c r="A46" s="501" t="s">
        <v>124</v>
      </c>
      <c r="B46" s="502"/>
      <c r="C46" s="386" t="s">
        <v>189</v>
      </c>
      <c r="D46" s="393" t="s">
        <v>30</v>
      </c>
      <c r="E46" s="351" t="s">
        <v>122</v>
      </c>
      <c r="F46" s="350">
        <v>1</v>
      </c>
      <c r="G46" s="387">
        <v>37500</v>
      </c>
      <c r="H46" s="387">
        <v>37500</v>
      </c>
      <c r="I46" s="351"/>
      <c r="J46" s="352"/>
      <c r="K46" s="353" t="s">
        <v>86</v>
      </c>
      <c r="L46" s="356">
        <v>1</v>
      </c>
      <c r="M46" s="346">
        <v>41334</v>
      </c>
      <c r="N46" s="346">
        <v>41418</v>
      </c>
      <c r="O46" s="221"/>
      <c r="P46" s="1"/>
      <c r="Q46" s="10"/>
      <c r="R46" s="1"/>
      <c r="S46" s="1"/>
      <c r="T46" s="1"/>
      <c r="Z46" s="82" t="s">
        <v>116</v>
      </c>
    </row>
    <row r="47" spans="1:30" s="530" customFormat="1" ht="93.75" customHeight="1" x14ac:dyDescent="0.25">
      <c r="A47" s="532" t="s">
        <v>124</v>
      </c>
      <c r="B47" s="533" t="s">
        <v>192</v>
      </c>
      <c r="C47" s="534" t="s">
        <v>253</v>
      </c>
      <c r="D47" s="524" t="s">
        <v>30</v>
      </c>
      <c r="E47" s="199"/>
      <c r="F47" s="199">
        <v>1</v>
      </c>
      <c r="G47" s="535">
        <v>29250</v>
      </c>
      <c r="H47" s="535">
        <v>29250</v>
      </c>
      <c r="I47" s="527"/>
      <c r="J47" s="528"/>
      <c r="K47" s="178" t="s">
        <v>86</v>
      </c>
      <c r="L47" s="536">
        <v>1</v>
      </c>
      <c r="M47" s="537">
        <v>41418</v>
      </c>
      <c r="N47" s="537">
        <v>41544</v>
      </c>
      <c r="O47" s="538"/>
      <c r="P47" s="539"/>
      <c r="Q47" s="10"/>
      <c r="R47" s="539"/>
      <c r="S47" s="539"/>
      <c r="T47" s="539"/>
      <c r="Z47" s="540"/>
    </row>
    <row r="48" spans="1:30" s="530" customFormat="1" ht="97.5" customHeight="1" x14ac:dyDescent="0.25">
      <c r="A48" s="532" t="s">
        <v>124</v>
      </c>
      <c r="B48" s="541"/>
      <c r="C48" s="534" t="s">
        <v>256</v>
      </c>
      <c r="D48" s="524" t="s">
        <v>30</v>
      </c>
      <c r="E48" s="527" t="s">
        <v>122</v>
      </c>
      <c r="F48" s="199">
        <v>1</v>
      </c>
      <c r="G48" s="535">
        <v>29250</v>
      </c>
      <c r="H48" s="535">
        <v>29250</v>
      </c>
      <c r="I48" s="527"/>
      <c r="J48" s="528"/>
      <c r="K48" s="178" t="s">
        <v>86</v>
      </c>
      <c r="L48" s="536">
        <v>1</v>
      </c>
      <c r="M48" s="537">
        <v>41418</v>
      </c>
      <c r="N48" s="537">
        <v>41544</v>
      </c>
      <c r="O48" s="538"/>
      <c r="P48" s="539"/>
      <c r="Q48" s="10"/>
      <c r="R48" s="539"/>
      <c r="S48" s="539"/>
      <c r="T48" s="539"/>
      <c r="Z48" s="540"/>
    </row>
    <row r="49" spans="1:26" ht="97.5" customHeight="1" x14ac:dyDescent="0.25">
      <c r="A49" s="501" t="s">
        <v>124</v>
      </c>
      <c r="B49" s="502"/>
      <c r="C49" s="503" t="s">
        <v>254</v>
      </c>
      <c r="D49" s="393" t="s">
        <v>30</v>
      </c>
      <c r="E49" s="351"/>
      <c r="F49" s="350">
        <v>1</v>
      </c>
      <c r="G49" s="387">
        <v>4095</v>
      </c>
      <c r="H49" s="387">
        <v>4095</v>
      </c>
      <c r="I49" s="351"/>
      <c r="J49" s="352"/>
      <c r="K49" s="353"/>
      <c r="L49" s="356">
        <v>1</v>
      </c>
      <c r="M49" s="346">
        <v>41418</v>
      </c>
      <c r="N49" s="346">
        <v>41544</v>
      </c>
      <c r="O49" s="221"/>
      <c r="P49" s="1"/>
      <c r="Q49" s="10"/>
      <c r="R49" s="1"/>
      <c r="S49" s="1"/>
      <c r="T49" s="1"/>
      <c r="Z49" s="82"/>
    </row>
    <row r="50" spans="1:26" ht="117.75" customHeight="1" x14ac:dyDescent="0.25">
      <c r="A50" s="501" t="s">
        <v>124</v>
      </c>
      <c r="B50" s="386" t="s">
        <v>224</v>
      </c>
      <c r="C50" s="504" t="s">
        <v>252</v>
      </c>
      <c r="D50" s="393" t="s">
        <v>30</v>
      </c>
      <c r="E50" s="350"/>
      <c r="F50" s="350">
        <v>1</v>
      </c>
      <c r="G50" s="387">
        <v>22500</v>
      </c>
      <c r="H50" s="387">
        <v>22500</v>
      </c>
      <c r="I50" s="351"/>
      <c r="J50" s="352"/>
      <c r="K50" s="353" t="s">
        <v>86</v>
      </c>
      <c r="L50" s="356">
        <v>1</v>
      </c>
      <c r="M50" s="346">
        <v>41334</v>
      </c>
      <c r="N50" s="346">
        <v>41474</v>
      </c>
      <c r="O50" s="221"/>
      <c r="P50" s="1"/>
      <c r="Q50" s="10" t="s">
        <v>17</v>
      </c>
      <c r="R50" s="1"/>
      <c r="S50" s="1"/>
      <c r="T50" s="1"/>
    </row>
    <row r="51" spans="1:26" ht="147.75" customHeight="1" x14ac:dyDescent="0.25">
      <c r="A51" s="501" t="s">
        <v>124</v>
      </c>
      <c r="B51" s="386" t="s">
        <v>225</v>
      </c>
      <c r="C51" s="386" t="s">
        <v>191</v>
      </c>
      <c r="D51" s="393" t="s">
        <v>30</v>
      </c>
      <c r="E51" s="350"/>
      <c r="F51" s="350">
        <v>1</v>
      </c>
      <c r="G51" s="387">
        <v>22500</v>
      </c>
      <c r="H51" s="387">
        <v>22500</v>
      </c>
      <c r="I51" s="351"/>
      <c r="J51" s="352"/>
      <c r="K51" s="353" t="s">
        <v>86</v>
      </c>
      <c r="L51" s="356">
        <v>1</v>
      </c>
      <c r="M51" s="346">
        <v>41425</v>
      </c>
      <c r="N51" s="346">
        <v>41565</v>
      </c>
      <c r="O51" s="221"/>
      <c r="P51" s="1"/>
      <c r="Q51" s="49"/>
      <c r="R51" s="1"/>
      <c r="S51" s="1"/>
      <c r="T51" s="1"/>
    </row>
    <row r="52" spans="1:26" ht="147.75" customHeight="1" thickBot="1" x14ac:dyDescent="0.3">
      <c r="A52" s="505" t="s">
        <v>124</v>
      </c>
      <c r="B52" s="506" t="s">
        <v>226</v>
      </c>
      <c r="C52" s="506" t="s">
        <v>190</v>
      </c>
      <c r="D52" s="393" t="s">
        <v>30</v>
      </c>
      <c r="E52" s="466"/>
      <c r="F52" s="466">
        <v>1</v>
      </c>
      <c r="G52" s="465">
        <v>45000</v>
      </c>
      <c r="H52" s="465">
        <v>45000</v>
      </c>
      <c r="I52" s="507"/>
      <c r="J52" s="467"/>
      <c r="K52" s="508" t="s">
        <v>86</v>
      </c>
      <c r="L52" s="509">
        <v>1</v>
      </c>
      <c r="M52" s="347">
        <v>41355</v>
      </c>
      <c r="N52" s="347">
        <v>41513</v>
      </c>
      <c r="O52" s="222"/>
      <c r="P52" s="1"/>
      <c r="Q52" s="49"/>
      <c r="R52" s="1"/>
      <c r="S52" s="1"/>
      <c r="T52" s="1"/>
    </row>
    <row r="53" spans="1:26" ht="30.75" customHeight="1" thickBot="1" x14ac:dyDescent="0.3">
      <c r="A53" s="510" t="s">
        <v>103</v>
      </c>
      <c r="B53" s="511"/>
      <c r="C53" s="633"/>
      <c r="D53" s="633"/>
      <c r="E53" s="633"/>
      <c r="F53" s="633"/>
      <c r="G53" s="512">
        <f>SUM(G44:G52)</f>
        <v>237595</v>
      </c>
      <c r="H53" s="513">
        <f>SUM(H44:H52)</f>
        <v>237595</v>
      </c>
      <c r="I53" s="514"/>
      <c r="J53" s="515" t="s">
        <v>113</v>
      </c>
      <c r="K53" s="515"/>
      <c r="L53" s="516"/>
      <c r="M53" s="517"/>
      <c r="N53" s="515"/>
      <c r="O53" s="207"/>
      <c r="R53" s="70" t="s">
        <v>39</v>
      </c>
      <c r="S53" s="71" t="s">
        <v>40</v>
      </c>
    </row>
    <row r="54" spans="1:26" ht="15.75" thickBot="1" x14ac:dyDescent="0.3">
      <c r="A54" s="632"/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Q54" s="14" t="s">
        <v>41</v>
      </c>
      <c r="R54" s="70" t="s">
        <v>40</v>
      </c>
      <c r="S54" s="67"/>
    </row>
    <row r="55" spans="1:26" ht="15.75" customHeight="1" x14ac:dyDescent="0.25">
      <c r="A55" s="60" t="s">
        <v>90</v>
      </c>
      <c r="B55" s="95"/>
      <c r="C55" s="95"/>
      <c r="D55" s="61"/>
      <c r="E55" s="61"/>
      <c r="F55" s="61"/>
      <c r="G55" s="108"/>
      <c r="H55" s="61"/>
      <c r="I55" s="61"/>
      <c r="J55" s="61"/>
      <c r="K55" s="61"/>
      <c r="L55" s="151"/>
      <c r="M55" s="151"/>
      <c r="N55" s="62"/>
      <c r="Q55" s="14"/>
      <c r="R55" s="70"/>
      <c r="S55" s="67"/>
    </row>
    <row r="56" spans="1:26" ht="15" customHeight="1" x14ac:dyDescent="0.25">
      <c r="A56" s="617" t="s">
        <v>6</v>
      </c>
      <c r="B56" s="609" t="s">
        <v>7</v>
      </c>
      <c r="C56" s="609" t="s">
        <v>8</v>
      </c>
      <c r="D56" s="578" t="s">
        <v>11</v>
      </c>
      <c r="E56" s="638" t="s">
        <v>2</v>
      </c>
      <c r="F56" s="639"/>
      <c r="G56" s="109" t="s">
        <v>82</v>
      </c>
      <c r="H56" s="63"/>
      <c r="I56" s="64"/>
      <c r="J56" s="634" t="s">
        <v>115</v>
      </c>
      <c r="K56" s="578" t="s">
        <v>114</v>
      </c>
      <c r="L56" s="608" t="s">
        <v>87</v>
      </c>
      <c r="M56" s="594" t="s">
        <v>9</v>
      </c>
      <c r="N56" s="595"/>
      <c r="O56" s="636" t="s">
        <v>4</v>
      </c>
      <c r="R56" s="70" t="s">
        <v>42</v>
      </c>
      <c r="S56" s="71" t="s">
        <v>34</v>
      </c>
    </row>
    <row r="57" spans="1:26" ht="27" customHeight="1" x14ac:dyDescent="0.25">
      <c r="A57" s="617"/>
      <c r="B57" s="609"/>
      <c r="C57" s="609"/>
      <c r="D57" s="578"/>
      <c r="E57" s="640"/>
      <c r="F57" s="641"/>
      <c r="G57" s="34" t="s">
        <v>97</v>
      </c>
      <c r="H57" s="38" t="s">
        <v>94</v>
      </c>
      <c r="I57" s="38" t="s">
        <v>95</v>
      </c>
      <c r="J57" s="635"/>
      <c r="K57" s="578"/>
      <c r="L57" s="608"/>
      <c r="M57" s="146" t="s">
        <v>13</v>
      </c>
      <c r="N57" s="35" t="s">
        <v>14</v>
      </c>
      <c r="O57" s="636"/>
      <c r="R57" s="70" t="s">
        <v>43</v>
      </c>
      <c r="S57" s="71" t="s">
        <v>34</v>
      </c>
    </row>
    <row r="58" spans="1:26" ht="15" customHeight="1" x14ac:dyDescent="0.25">
      <c r="A58" s="3"/>
      <c r="B58" s="92"/>
      <c r="C58" s="92"/>
      <c r="D58" s="4"/>
      <c r="E58" s="590"/>
      <c r="F58" s="591"/>
      <c r="G58" s="30"/>
      <c r="H58" s="30"/>
      <c r="I58" s="30"/>
      <c r="J58" s="37"/>
      <c r="K58" s="65"/>
      <c r="L58" s="145"/>
      <c r="M58" s="145"/>
      <c r="N58" s="4"/>
      <c r="O58" s="5"/>
      <c r="R58" s="70" t="s">
        <v>44</v>
      </c>
      <c r="S58" s="71" t="s">
        <v>34</v>
      </c>
    </row>
    <row r="59" spans="1:26" ht="15.75" thickBot="1" x14ac:dyDescent="0.3">
      <c r="A59" s="3"/>
      <c r="B59" s="92"/>
      <c r="C59" s="92"/>
      <c r="D59" s="4"/>
      <c r="E59" s="590"/>
      <c r="F59" s="591"/>
      <c r="G59" s="30"/>
      <c r="H59" s="30"/>
      <c r="I59" s="30"/>
      <c r="J59" s="37"/>
      <c r="K59" s="65"/>
      <c r="L59" s="145"/>
      <c r="M59" s="145"/>
      <c r="N59" s="4"/>
      <c r="O59" s="5"/>
      <c r="R59" s="70" t="s">
        <v>45</v>
      </c>
      <c r="S59" s="71" t="s">
        <v>34</v>
      </c>
    </row>
    <row r="60" spans="1:26" ht="15.75" customHeight="1" thickBot="1" x14ac:dyDescent="0.3">
      <c r="A60" s="614" t="s">
        <v>104</v>
      </c>
      <c r="B60" s="637"/>
      <c r="C60" s="637"/>
      <c r="D60" s="637"/>
      <c r="E60" s="637"/>
      <c r="F60" s="637"/>
      <c r="G60" s="89"/>
      <c r="H60" s="48"/>
      <c r="I60" s="40"/>
      <c r="J60" s="39" t="s">
        <v>113</v>
      </c>
      <c r="K60" s="39"/>
      <c r="L60" s="148"/>
      <c r="M60" s="148"/>
      <c r="N60" s="46"/>
      <c r="Q60" s="14" t="s">
        <v>46</v>
      </c>
      <c r="R60" s="70" t="s">
        <v>37</v>
      </c>
      <c r="S60" s="67"/>
    </row>
    <row r="61" spans="1:26" ht="15.75" thickBot="1" x14ac:dyDescent="0.3">
      <c r="A61" s="632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Q61" s="2"/>
      <c r="R61" s="70"/>
      <c r="S61" s="67"/>
    </row>
    <row r="62" spans="1:26" ht="15.75" customHeight="1" x14ac:dyDescent="0.25">
      <c r="A62" s="598" t="s">
        <v>91</v>
      </c>
      <c r="B62" s="599"/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600"/>
      <c r="Q62" s="2"/>
      <c r="R62" s="2"/>
      <c r="S62" s="67"/>
    </row>
    <row r="63" spans="1:26" ht="15" customHeight="1" x14ac:dyDescent="0.25">
      <c r="A63" s="617" t="s">
        <v>6</v>
      </c>
      <c r="B63" s="609" t="s">
        <v>7</v>
      </c>
      <c r="C63" s="609" t="s">
        <v>8</v>
      </c>
      <c r="D63" s="578" t="s">
        <v>11</v>
      </c>
      <c r="E63" s="638" t="s">
        <v>2</v>
      </c>
      <c r="F63" s="639"/>
      <c r="G63" s="109" t="s">
        <v>82</v>
      </c>
      <c r="H63" s="63"/>
      <c r="I63" s="64"/>
      <c r="J63" s="634" t="s">
        <v>115</v>
      </c>
      <c r="K63" s="578" t="s">
        <v>114</v>
      </c>
      <c r="L63" s="608" t="s">
        <v>87</v>
      </c>
      <c r="M63" s="594" t="s">
        <v>9</v>
      </c>
      <c r="N63" s="595"/>
      <c r="O63" s="636" t="s">
        <v>4</v>
      </c>
      <c r="R63" s="70" t="s">
        <v>47</v>
      </c>
      <c r="S63" s="71" t="s">
        <v>38</v>
      </c>
    </row>
    <row r="64" spans="1:26" ht="27.75" customHeight="1" x14ac:dyDescent="0.25">
      <c r="A64" s="617"/>
      <c r="B64" s="609"/>
      <c r="C64" s="609"/>
      <c r="D64" s="578"/>
      <c r="E64" s="640"/>
      <c r="F64" s="641"/>
      <c r="G64" s="34" t="s">
        <v>97</v>
      </c>
      <c r="H64" s="38" t="s">
        <v>94</v>
      </c>
      <c r="I64" s="38" t="s">
        <v>95</v>
      </c>
      <c r="J64" s="635"/>
      <c r="K64" s="578"/>
      <c r="L64" s="608"/>
      <c r="M64" s="146" t="s">
        <v>13</v>
      </c>
      <c r="N64" s="35" t="s">
        <v>14</v>
      </c>
      <c r="O64" s="636"/>
      <c r="R64" s="2"/>
      <c r="S64" s="68"/>
    </row>
    <row r="65" spans="1:19" ht="15" customHeight="1" x14ac:dyDescent="0.25">
      <c r="A65" s="3"/>
      <c r="B65" s="92"/>
      <c r="C65" s="92"/>
      <c r="D65" s="4"/>
      <c r="E65" s="590"/>
      <c r="F65" s="591"/>
      <c r="G65" s="30"/>
      <c r="H65" s="30"/>
      <c r="I65" s="30"/>
      <c r="J65" s="37"/>
      <c r="K65" s="65"/>
      <c r="L65" s="145"/>
      <c r="M65" s="145"/>
      <c r="N65" s="4"/>
      <c r="O65" s="5"/>
      <c r="R65" s="70" t="s">
        <v>48</v>
      </c>
      <c r="S65" s="71" t="s">
        <v>40</v>
      </c>
    </row>
    <row r="66" spans="1:19" ht="15" customHeight="1" thickBot="1" x14ac:dyDescent="0.3">
      <c r="A66" s="3"/>
      <c r="B66" s="92"/>
      <c r="C66" s="92"/>
      <c r="D66" s="4"/>
      <c r="E66" s="590"/>
      <c r="F66" s="591"/>
      <c r="G66" s="30"/>
      <c r="H66" s="30"/>
      <c r="I66" s="30"/>
      <c r="J66" s="37"/>
      <c r="K66" s="65"/>
      <c r="L66" s="145"/>
      <c r="M66" s="145"/>
      <c r="N66" s="4"/>
      <c r="O66" s="5"/>
      <c r="R66" s="70" t="s">
        <v>49</v>
      </c>
      <c r="S66" s="71" t="s">
        <v>40</v>
      </c>
    </row>
    <row r="67" spans="1:19" ht="15.75" customHeight="1" thickBot="1" x14ac:dyDescent="0.3">
      <c r="A67" s="614" t="s">
        <v>105</v>
      </c>
      <c r="B67" s="637"/>
      <c r="C67" s="637"/>
      <c r="D67" s="637"/>
      <c r="E67" s="637"/>
      <c r="F67" s="642"/>
      <c r="G67" s="89"/>
      <c r="H67" s="48"/>
      <c r="I67" s="40"/>
      <c r="J67" s="39" t="s">
        <v>113</v>
      </c>
      <c r="K67" s="45"/>
      <c r="L67" s="144"/>
      <c r="M67" s="144"/>
      <c r="N67" s="8"/>
    </row>
    <row r="68" spans="1:19" ht="15.75" thickBot="1" x14ac:dyDescent="0.3">
      <c r="A68" s="632"/>
      <c r="B68" s="632"/>
      <c r="C68" s="632"/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Q68" s="10" t="s">
        <v>28</v>
      </c>
      <c r="R68" s="2"/>
    </row>
    <row r="69" spans="1:19" ht="15.75" x14ac:dyDescent="0.25">
      <c r="A69" s="598" t="s">
        <v>92</v>
      </c>
      <c r="B69" s="599"/>
      <c r="C69" s="599"/>
      <c r="D69" s="599"/>
      <c r="E69" s="599"/>
      <c r="F69" s="599"/>
      <c r="G69" s="599"/>
      <c r="H69" s="599"/>
      <c r="I69" s="599"/>
      <c r="J69" s="599"/>
      <c r="K69" s="599"/>
      <c r="L69" s="599"/>
      <c r="M69" s="599"/>
      <c r="N69" s="600"/>
      <c r="Q69" s="10" t="s">
        <v>23</v>
      </c>
      <c r="R69" s="2"/>
    </row>
    <row r="70" spans="1:19" ht="15" customHeight="1" x14ac:dyDescent="0.25">
      <c r="A70" s="617" t="s">
        <v>6</v>
      </c>
      <c r="B70" s="609" t="s">
        <v>7</v>
      </c>
      <c r="C70" s="609" t="s">
        <v>8</v>
      </c>
      <c r="D70" s="578" t="s">
        <v>11</v>
      </c>
      <c r="E70" s="638" t="s">
        <v>2</v>
      </c>
      <c r="F70" s="639"/>
      <c r="G70" s="612" t="s">
        <v>82</v>
      </c>
      <c r="H70" s="612"/>
      <c r="I70" s="612"/>
      <c r="J70" s="634" t="s">
        <v>115</v>
      </c>
      <c r="K70" s="578" t="s">
        <v>114</v>
      </c>
      <c r="L70" s="608" t="s">
        <v>87</v>
      </c>
      <c r="M70" s="594" t="s">
        <v>9</v>
      </c>
      <c r="N70" s="595"/>
      <c r="O70" s="636" t="s">
        <v>4</v>
      </c>
      <c r="R70" s="11" t="s">
        <v>50</v>
      </c>
      <c r="S70" s="2"/>
    </row>
    <row r="71" spans="1:19" ht="26.25" x14ac:dyDescent="0.25">
      <c r="A71" s="617"/>
      <c r="B71" s="609"/>
      <c r="C71" s="609"/>
      <c r="D71" s="578"/>
      <c r="E71" s="640"/>
      <c r="F71" s="641"/>
      <c r="G71" s="34" t="s">
        <v>97</v>
      </c>
      <c r="H71" s="38" t="s">
        <v>94</v>
      </c>
      <c r="I71" s="38" t="s">
        <v>95</v>
      </c>
      <c r="J71" s="635"/>
      <c r="K71" s="578"/>
      <c r="L71" s="608"/>
      <c r="M71" s="146" t="s">
        <v>13</v>
      </c>
      <c r="N71" s="35" t="s">
        <v>14</v>
      </c>
      <c r="O71" s="636"/>
    </row>
    <row r="72" spans="1:19" x14ac:dyDescent="0.25">
      <c r="A72" s="3"/>
      <c r="B72" s="92"/>
      <c r="C72" s="92"/>
      <c r="D72" s="4"/>
      <c r="E72" s="590"/>
      <c r="F72" s="591"/>
      <c r="G72" s="30"/>
      <c r="H72" s="30"/>
      <c r="I72" s="30"/>
      <c r="J72" s="37"/>
      <c r="K72" s="65"/>
      <c r="L72" s="145"/>
      <c r="M72" s="145"/>
      <c r="N72" s="4"/>
      <c r="O72" s="5"/>
    </row>
    <row r="73" spans="1:19" ht="15.75" thickBot="1" x14ac:dyDescent="0.3">
      <c r="A73" s="3"/>
      <c r="B73" s="92"/>
      <c r="C73" s="92"/>
      <c r="D73" s="4"/>
      <c r="E73" s="590"/>
      <c r="F73" s="591"/>
      <c r="G73" s="30"/>
      <c r="H73" s="30"/>
      <c r="I73" s="30"/>
      <c r="J73" s="37"/>
      <c r="K73" s="65"/>
      <c r="L73" s="145"/>
      <c r="M73" s="145"/>
      <c r="N73" s="4"/>
      <c r="O73" s="5"/>
    </row>
    <row r="74" spans="1:19" ht="15.75" customHeight="1" thickBot="1" x14ac:dyDescent="0.3">
      <c r="A74" s="614" t="s">
        <v>106</v>
      </c>
      <c r="B74" s="637"/>
      <c r="C74" s="637"/>
      <c r="D74" s="637"/>
      <c r="E74" s="637"/>
      <c r="F74" s="642"/>
      <c r="G74" s="89"/>
      <c r="H74" s="48"/>
      <c r="I74" s="40"/>
      <c r="J74" s="39" t="s">
        <v>113</v>
      </c>
      <c r="K74" s="45"/>
      <c r="L74" s="148"/>
      <c r="M74" s="148"/>
      <c r="N74" s="46"/>
    </row>
    <row r="75" spans="1:19" ht="15.75" customHeight="1" x14ac:dyDescent="0.25">
      <c r="A75" s="424"/>
      <c r="B75" s="424"/>
      <c r="C75" s="424"/>
      <c r="D75" s="424"/>
      <c r="E75" s="424"/>
      <c r="F75" s="424"/>
      <c r="G75" s="425"/>
      <c r="H75" s="425"/>
      <c r="I75" s="426"/>
      <c r="J75" s="427"/>
      <c r="K75" s="428"/>
      <c r="L75" s="429"/>
      <c r="M75" s="429"/>
      <c r="N75" s="427"/>
      <c r="O75" s="430"/>
    </row>
    <row r="76" spans="1:19" ht="15.75" customHeight="1" x14ac:dyDescent="0.25">
      <c r="A76" s="446" t="s">
        <v>113</v>
      </c>
      <c r="B76" s="424"/>
      <c r="C76" s="424"/>
      <c r="D76" s="424"/>
      <c r="E76" s="424"/>
      <c r="F76" s="424"/>
      <c r="G76" s="445">
        <f>G25+G53</f>
        <v>1125195</v>
      </c>
      <c r="H76" s="425"/>
      <c r="I76" s="426"/>
      <c r="J76" s="427"/>
      <c r="K76" s="428"/>
      <c r="L76" s="429"/>
      <c r="M76" s="429"/>
      <c r="N76" s="427"/>
      <c r="O76" s="430"/>
    </row>
    <row r="77" spans="1:19" x14ac:dyDescent="0.25">
      <c r="A77" s="430"/>
      <c r="B77" s="431"/>
      <c r="C77" s="431"/>
      <c r="D77" s="430"/>
      <c r="E77" s="430"/>
      <c r="F77" s="430"/>
      <c r="G77" s="432"/>
      <c r="H77" s="433"/>
      <c r="I77" s="433"/>
      <c r="J77" s="430"/>
      <c r="K77" s="430"/>
      <c r="L77" s="434"/>
      <c r="M77" s="434"/>
      <c r="N77" s="430"/>
      <c r="O77" s="430"/>
    </row>
    <row r="78" spans="1:19" x14ac:dyDescent="0.25">
      <c r="A78" s="430"/>
      <c r="B78" s="431"/>
      <c r="C78" s="431"/>
      <c r="D78" s="430"/>
      <c r="E78" s="430"/>
      <c r="F78" s="430"/>
      <c r="G78" s="432"/>
      <c r="H78" s="433"/>
      <c r="I78" s="433"/>
      <c r="J78" s="430"/>
      <c r="K78" s="430"/>
      <c r="L78" s="434"/>
      <c r="M78" s="434"/>
      <c r="N78" s="430"/>
      <c r="O78" s="430"/>
    </row>
    <row r="79" spans="1:19" x14ac:dyDescent="0.25">
      <c r="A79" s="430"/>
      <c r="B79" s="431"/>
      <c r="C79" s="431"/>
      <c r="D79" s="430"/>
      <c r="E79" s="430"/>
      <c r="F79" s="430"/>
      <c r="G79" s="432"/>
      <c r="H79" s="433"/>
      <c r="I79" s="433"/>
      <c r="J79" s="430"/>
      <c r="K79" s="430"/>
      <c r="L79" s="434"/>
      <c r="M79" s="434"/>
      <c r="N79" s="430"/>
      <c r="O79" s="430"/>
    </row>
    <row r="80" spans="1:19" ht="28.5" customHeight="1" thickBot="1" x14ac:dyDescent="0.3">
      <c r="A80" s="670" t="s">
        <v>251</v>
      </c>
      <c r="B80" s="671"/>
      <c r="C80" s="671"/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2"/>
      <c r="O80" s="1"/>
    </row>
    <row r="81" spans="1:15" ht="28.5" customHeight="1" x14ac:dyDescent="0.25">
      <c r="A81" s="598" t="s">
        <v>117</v>
      </c>
      <c r="B81" s="599"/>
      <c r="C81" s="599"/>
      <c r="D81" s="599"/>
      <c r="E81" s="599"/>
      <c r="F81" s="599"/>
      <c r="G81" s="599"/>
      <c r="H81" s="599"/>
      <c r="I81" s="599"/>
      <c r="J81" s="599"/>
      <c r="K81" s="599"/>
      <c r="L81" s="599"/>
      <c r="M81" s="599"/>
      <c r="N81" s="600"/>
      <c r="O81" s="1"/>
    </row>
    <row r="82" spans="1:15" ht="28.5" customHeight="1" x14ac:dyDescent="0.25">
      <c r="A82" s="617"/>
      <c r="B82" s="609"/>
      <c r="C82" s="609"/>
      <c r="D82" s="578"/>
      <c r="E82" s="579"/>
      <c r="F82" s="578"/>
      <c r="G82" s="612"/>
      <c r="H82" s="612"/>
      <c r="I82" s="612"/>
      <c r="J82" s="578"/>
      <c r="K82" s="578"/>
      <c r="L82" s="608"/>
      <c r="M82" s="608"/>
      <c r="N82" s="636"/>
      <c r="O82" s="1"/>
    </row>
    <row r="83" spans="1:15" ht="28.5" customHeight="1" x14ac:dyDescent="0.25">
      <c r="A83" s="629"/>
      <c r="B83" s="621"/>
      <c r="C83" s="621"/>
      <c r="D83" s="579"/>
      <c r="E83" s="646"/>
      <c r="F83" s="579"/>
      <c r="G83" s="84"/>
      <c r="H83" s="236"/>
      <c r="I83" s="236"/>
      <c r="J83" s="579"/>
      <c r="K83" s="579"/>
      <c r="L83" s="237"/>
      <c r="M83" s="237"/>
      <c r="N83" s="582"/>
      <c r="O83" s="1"/>
    </row>
    <row r="84" spans="1:15" ht="28.5" customHeight="1" x14ac:dyDescent="0.25">
      <c r="A84" s="183"/>
      <c r="B84" s="194"/>
      <c r="C84" s="170"/>
      <c r="D84" s="183"/>
      <c r="E84" s="183"/>
      <c r="F84" s="183"/>
      <c r="G84" s="223"/>
      <c r="H84" s="225"/>
      <c r="I84" s="171"/>
      <c r="J84" s="195"/>
      <c r="K84" s="178"/>
      <c r="L84" s="184"/>
      <c r="M84" s="184"/>
      <c r="N84" s="183"/>
      <c r="O84" s="1"/>
    </row>
    <row r="85" spans="1:15" ht="28.5" customHeight="1" x14ac:dyDescent="0.25">
      <c r="A85" s="214"/>
      <c r="B85" s="198"/>
      <c r="C85" s="198"/>
      <c r="D85" s="215"/>
      <c r="E85" s="215"/>
      <c r="F85" s="215"/>
      <c r="G85" s="224"/>
      <c r="H85" s="226"/>
      <c r="I85" s="216"/>
      <c r="J85" s="217"/>
      <c r="K85" s="178"/>
      <c r="L85" s="218"/>
      <c r="M85" s="218"/>
      <c r="N85" s="219"/>
      <c r="O85" s="1"/>
    </row>
    <row r="86" spans="1:15" ht="28.5" customHeight="1" thickBot="1" x14ac:dyDescent="0.3">
      <c r="A86" s="651" t="s">
        <v>99</v>
      </c>
      <c r="B86" s="652"/>
      <c r="C86" s="652"/>
      <c r="D86" s="652"/>
      <c r="E86" s="652"/>
      <c r="F86" s="653"/>
      <c r="G86" s="172"/>
      <c r="H86" s="173"/>
      <c r="I86" s="174"/>
      <c r="J86" s="175" t="s">
        <v>113</v>
      </c>
      <c r="K86" s="97"/>
      <c r="L86" s="141"/>
      <c r="M86" s="141"/>
      <c r="N86" s="101"/>
      <c r="O86" s="1"/>
    </row>
    <row r="87" spans="1:15" ht="28.5" customHeight="1" thickBot="1" x14ac:dyDescent="0.3">
      <c r="A87" s="238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"/>
    </row>
    <row r="88" spans="1:15" ht="28.5" customHeight="1" x14ac:dyDescent="0.25">
      <c r="A88" s="598" t="s">
        <v>98</v>
      </c>
      <c r="B88" s="599"/>
      <c r="C88" s="599"/>
      <c r="D88" s="599"/>
      <c r="E88" s="599"/>
      <c r="F88" s="599"/>
      <c r="G88" s="599"/>
      <c r="H88" s="599"/>
      <c r="I88" s="599"/>
      <c r="J88" s="599"/>
      <c r="K88" s="599"/>
      <c r="L88" s="599"/>
      <c r="M88" s="599"/>
      <c r="N88" s="600"/>
      <c r="O88" s="1"/>
    </row>
    <row r="89" spans="1:15" ht="28.5" customHeight="1" x14ac:dyDescent="0.25">
      <c r="A89" s="617" t="s">
        <v>6</v>
      </c>
      <c r="B89" s="609" t="s">
        <v>7</v>
      </c>
      <c r="C89" s="609" t="s">
        <v>8</v>
      </c>
      <c r="D89" s="578" t="s">
        <v>0</v>
      </c>
      <c r="E89" s="579" t="s">
        <v>1</v>
      </c>
      <c r="F89" s="578" t="s">
        <v>2</v>
      </c>
      <c r="G89" s="612" t="s">
        <v>82</v>
      </c>
      <c r="H89" s="612"/>
      <c r="I89" s="612"/>
      <c r="J89" s="578" t="s">
        <v>3</v>
      </c>
      <c r="K89" s="578" t="s">
        <v>87</v>
      </c>
      <c r="L89" s="608" t="s">
        <v>9</v>
      </c>
      <c r="M89" s="608"/>
      <c r="N89" s="636" t="s">
        <v>4</v>
      </c>
      <c r="O89" s="1"/>
    </row>
    <row r="90" spans="1:15" ht="28.5" customHeight="1" thickBot="1" x14ac:dyDescent="0.3">
      <c r="A90" s="629"/>
      <c r="B90" s="621"/>
      <c r="C90" s="621"/>
      <c r="D90" s="579"/>
      <c r="E90" s="630"/>
      <c r="F90" s="579"/>
      <c r="G90" s="84" t="s">
        <v>97</v>
      </c>
      <c r="H90" s="236" t="s">
        <v>93</v>
      </c>
      <c r="I90" s="236" t="s">
        <v>96</v>
      </c>
      <c r="J90" s="579"/>
      <c r="K90" s="579"/>
      <c r="L90" s="237" t="s">
        <v>81</v>
      </c>
      <c r="M90" s="237" t="s">
        <v>5</v>
      </c>
      <c r="N90" s="582"/>
      <c r="O90" s="1"/>
    </row>
    <row r="91" spans="1:15" ht="28.5" customHeight="1" thickBot="1" x14ac:dyDescent="0.3">
      <c r="A91" s="85"/>
      <c r="B91" s="156"/>
      <c r="C91" s="86"/>
      <c r="D91" s="87"/>
      <c r="E91" s="87"/>
      <c r="F91" s="87"/>
      <c r="G91" s="158"/>
      <c r="H91" s="110"/>
      <c r="I91" s="102"/>
      <c r="J91" s="103"/>
      <c r="K91" s="87"/>
      <c r="L91" s="143"/>
      <c r="M91" s="143"/>
      <c r="N91" s="104"/>
      <c r="O91" s="1"/>
    </row>
    <row r="92" spans="1:15" ht="28.5" customHeight="1" thickBot="1" x14ac:dyDescent="0.3">
      <c r="A92" s="6"/>
      <c r="B92" s="157"/>
      <c r="C92" s="88"/>
      <c r="D92" s="7"/>
      <c r="E92" s="7"/>
      <c r="F92" s="7"/>
      <c r="G92" s="159"/>
      <c r="H92" s="111"/>
      <c r="I92" s="31"/>
      <c r="J92" s="105"/>
      <c r="K92" s="7"/>
      <c r="L92" s="144"/>
      <c r="M92" s="144"/>
      <c r="N92" s="8"/>
      <c r="O92" s="1"/>
    </row>
    <row r="93" spans="1:15" ht="28.5" customHeight="1" thickBot="1" x14ac:dyDescent="0.3">
      <c r="A93" s="626" t="s">
        <v>101</v>
      </c>
      <c r="B93" s="627"/>
      <c r="C93" s="627"/>
      <c r="D93" s="627"/>
      <c r="E93" s="627"/>
      <c r="F93" s="628"/>
      <c r="G93" s="160"/>
      <c r="H93" s="98"/>
      <c r="I93" s="100"/>
      <c r="J93" s="97" t="s">
        <v>113</v>
      </c>
      <c r="K93" s="97"/>
      <c r="L93" s="141"/>
      <c r="M93" s="141"/>
      <c r="N93" s="101"/>
      <c r="O93" s="1"/>
    </row>
    <row r="94" spans="1:15" ht="28.5" customHeight="1" thickBot="1" x14ac:dyDescent="0.3">
      <c r="A94" s="238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"/>
    </row>
    <row r="95" spans="1:15" ht="15.75" x14ac:dyDescent="0.25">
      <c r="A95" s="598" t="s">
        <v>10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600"/>
      <c r="O95" s="1"/>
    </row>
    <row r="96" spans="1:15" ht="15" customHeight="1" x14ac:dyDescent="0.25">
      <c r="A96" s="629" t="s">
        <v>6</v>
      </c>
      <c r="B96" s="621" t="s">
        <v>7</v>
      </c>
      <c r="C96" s="621" t="s">
        <v>8</v>
      </c>
      <c r="D96" s="579" t="s">
        <v>0</v>
      </c>
      <c r="E96" s="579" t="s">
        <v>1</v>
      </c>
      <c r="F96" s="579" t="s">
        <v>2</v>
      </c>
      <c r="G96" s="623" t="s">
        <v>82</v>
      </c>
      <c r="H96" s="624"/>
      <c r="I96" s="625"/>
      <c r="J96" s="579" t="s">
        <v>3</v>
      </c>
      <c r="K96" s="579" t="s">
        <v>87</v>
      </c>
      <c r="L96" s="580" t="s">
        <v>9</v>
      </c>
      <c r="M96" s="581"/>
      <c r="N96" s="582" t="s">
        <v>4</v>
      </c>
      <c r="O96" s="1"/>
    </row>
    <row r="97" spans="1:15" ht="52.5" customHeight="1" x14ac:dyDescent="0.25">
      <c r="A97" s="669"/>
      <c r="B97" s="622"/>
      <c r="C97" s="622"/>
      <c r="D97" s="584"/>
      <c r="E97" s="584"/>
      <c r="F97" s="584"/>
      <c r="G97" s="84" t="s">
        <v>97</v>
      </c>
      <c r="H97" s="236" t="s">
        <v>93</v>
      </c>
      <c r="I97" s="236" t="s">
        <v>96</v>
      </c>
      <c r="J97" s="584"/>
      <c r="K97" s="584"/>
      <c r="L97" s="237" t="s">
        <v>81</v>
      </c>
      <c r="M97" s="237" t="s">
        <v>5</v>
      </c>
      <c r="N97" s="583"/>
      <c r="O97" s="1"/>
    </row>
    <row r="98" spans="1:15" ht="50.25" customHeight="1" x14ac:dyDescent="0.25">
      <c r="A98" s="377" t="s">
        <v>124</v>
      </c>
      <c r="B98" s="400" t="s">
        <v>213</v>
      </c>
      <c r="C98" s="400" t="s">
        <v>214</v>
      </c>
      <c r="D98" s="353" t="s">
        <v>21</v>
      </c>
      <c r="E98" s="358">
        <v>1</v>
      </c>
      <c r="F98" s="358">
        <v>1</v>
      </c>
      <c r="G98" s="359">
        <v>25000</v>
      </c>
      <c r="H98" s="360">
        <v>25000</v>
      </c>
      <c r="I98" s="361"/>
      <c r="J98" s="358"/>
      <c r="K98" s="353" t="s">
        <v>86</v>
      </c>
      <c r="L98" s="344">
        <v>41127</v>
      </c>
      <c r="M98" s="344">
        <v>41260</v>
      </c>
      <c r="N98" s="177"/>
    </row>
    <row r="99" spans="1:15" ht="50.25" customHeight="1" x14ac:dyDescent="0.25">
      <c r="A99" s="377" t="s">
        <v>124</v>
      </c>
      <c r="B99" s="400" t="s">
        <v>164</v>
      </c>
      <c r="C99" s="400" t="s">
        <v>215</v>
      </c>
      <c r="D99" s="353" t="s">
        <v>21</v>
      </c>
      <c r="E99" s="358">
        <v>1</v>
      </c>
      <c r="F99" s="358">
        <v>1</v>
      </c>
      <c r="G99" s="359">
        <v>25000</v>
      </c>
      <c r="H99" s="360">
        <v>25000</v>
      </c>
      <c r="I99" s="361"/>
      <c r="J99" s="358"/>
      <c r="K99" s="353" t="s">
        <v>86</v>
      </c>
      <c r="L99" s="344">
        <v>41127</v>
      </c>
      <c r="M99" s="344">
        <v>41260</v>
      </c>
      <c r="N99" s="177"/>
    </row>
    <row r="100" spans="1:15" ht="50.25" customHeight="1" x14ac:dyDescent="0.25">
      <c r="A100" s="377" t="s">
        <v>124</v>
      </c>
      <c r="B100" s="400" t="s">
        <v>167</v>
      </c>
      <c r="C100" s="400" t="s">
        <v>216</v>
      </c>
      <c r="D100" s="353" t="s">
        <v>21</v>
      </c>
      <c r="E100" s="358">
        <v>1</v>
      </c>
      <c r="F100" s="358"/>
      <c r="G100" s="359">
        <v>25000</v>
      </c>
      <c r="H100" s="360">
        <v>25000</v>
      </c>
      <c r="I100" s="361"/>
      <c r="J100" s="358"/>
      <c r="K100" s="353" t="s">
        <v>86</v>
      </c>
      <c r="L100" s="344">
        <v>41127</v>
      </c>
      <c r="M100" s="344">
        <v>41260</v>
      </c>
      <c r="N100" s="177"/>
    </row>
    <row r="101" spans="1:15" ht="50.25" customHeight="1" x14ac:dyDescent="0.25">
      <c r="A101" s="377" t="s">
        <v>124</v>
      </c>
      <c r="B101" s="400" t="s">
        <v>168</v>
      </c>
      <c r="C101" s="400" t="s">
        <v>217</v>
      </c>
      <c r="D101" s="353" t="s">
        <v>21</v>
      </c>
      <c r="E101" s="358">
        <v>1</v>
      </c>
      <c r="F101" s="358">
        <v>1</v>
      </c>
      <c r="G101" s="359">
        <v>25000</v>
      </c>
      <c r="H101" s="360">
        <v>25000</v>
      </c>
      <c r="I101" s="361"/>
      <c r="J101" s="358"/>
      <c r="K101" s="353" t="s">
        <v>86</v>
      </c>
      <c r="L101" s="344">
        <v>41127</v>
      </c>
      <c r="M101" s="344">
        <v>41260</v>
      </c>
      <c r="N101" s="177"/>
    </row>
    <row r="102" spans="1:15" ht="33.75" customHeight="1" x14ac:dyDescent="0.25">
      <c r="A102" s="377" t="s">
        <v>124</v>
      </c>
      <c r="B102" s="357" t="s">
        <v>154</v>
      </c>
      <c r="C102" s="357" t="s">
        <v>155</v>
      </c>
      <c r="D102" s="353" t="s">
        <v>22</v>
      </c>
      <c r="E102" s="358">
        <v>1</v>
      </c>
      <c r="F102" s="358">
        <v>1</v>
      </c>
      <c r="G102" s="359">
        <v>75000</v>
      </c>
      <c r="H102" s="360">
        <v>75000</v>
      </c>
      <c r="I102" s="361"/>
      <c r="J102" s="358"/>
      <c r="K102" s="353" t="s">
        <v>86</v>
      </c>
      <c r="L102" s="344">
        <v>41183</v>
      </c>
      <c r="M102" s="344">
        <v>41295</v>
      </c>
      <c r="N102" s="177"/>
    </row>
    <row r="103" spans="1:15" ht="90.75" customHeight="1" x14ac:dyDescent="0.25">
      <c r="A103" s="183" t="s">
        <v>124</v>
      </c>
      <c r="B103" s="357" t="s">
        <v>163</v>
      </c>
      <c r="C103" s="357" t="s">
        <v>164</v>
      </c>
      <c r="D103" s="353" t="s">
        <v>22</v>
      </c>
      <c r="E103" s="358">
        <v>1</v>
      </c>
      <c r="F103" s="358">
        <v>1</v>
      </c>
      <c r="G103" s="362">
        <v>106820</v>
      </c>
      <c r="H103" s="362">
        <v>106820</v>
      </c>
      <c r="I103" s="361"/>
      <c r="J103" s="358"/>
      <c r="K103" s="353" t="s">
        <v>86</v>
      </c>
      <c r="L103" s="344">
        <v>41164</v>
      </c>
      <c r="M103" s="344">
        <v>41260</v>
      </c>
      <c r="N103" s="177"/>
    </row>
    <row r="104" spans="1:15" ht="90.75" customHeight="1" x14ac:dyDescent="0.25">
      <c r="A104" s="183" t="s">
        <v>124</v>
      </c>
      <c r="B104" s="357"/>
      <c r="C104" s="357" t="s">
        <v>165</v>
      </c>
      <c r="D104" s="353" t="s">
        <v>24</v>
      </c>
      <c r="E104" s="358">
        <v>1</v>
      </c>
      <c r="F104" s="358">
        <v>1</v>
      </c>
      <c r="G104" s="362">
        <v>775000</v>
      </c>
      <c r="H104" s="362">
        <v>775000</v>
      </c>
      <c r="I104" s="361"/>
      <c r="J104" s="358"/>
      <c r="K104" s="353" t="s">
        <v>86</v>
      </c>
      <c r="L104" s="344">
        <v>41379</v>
      </c>
      <c r="M104" s="344">
        <v>41491</v>
      </c>
      <c r="N104" s="177"/>
    </row>
    <row r="105" spans="1:15" ht="72.75" customHeight="1" x14ac:dyDescent="0.25">
      <c r="A105" s="183" t="s">
        <v>124</v>
      </c>
      <c r="B105" s="357" t="s">
        <v>166</v>
      </c>
      <c r="C105" s="357" t="s">
        <v>167</v>
      </c>
      <c r="D105" s="353" t="s">
        <v>24</v>
      </c>
      <c r="E105" s="358">
        <v>1</v>
      </c>
      <c r="F105" s="358">
        <v>1</v>
      </c>
      <c r="G105" s="362">
        <v>725000</v>
      </c>
      <c r="H105" s="362">
        <v>725000</v>
      </c>
      <c r="I105" s="361"/>
      <c r="J105" s="358"/>
      <c r="K105" s="353" t="s">
        <v>86</v>
      </c>
      <c r="L105" s="344">
        <v>41183</v>
      </c>
      <c r="M105" s="344">
        <v>41295</v>
      </c>
      <c r="N105" s="177"/>
    </row>
    <row r="106" spans="1:15" ht="58.5" customHeight="1" x14ac:dyDescent="0.25">
      <c r="A106" s="183" t="s">
        <v>124</v>
      </c>
      <c r="B106" s="357" t="s">
        <v>125</v>
      </c>
      <c r="C106" s="357" t="s">
        <v>168</v>
      </c>
      <c r="D106" s="353" t="s">
        <v>24</v>
      </c>
      <c r="E106" s="358">
        <v>1</v>
      </c>
      <c r="F106" s="358">
        <v>1</v>
      </c>
      <c r="G106" s="362">
        <v>675000</v>
      </c>
      <c r="H106" s="362">
        <v>675000</v>
      </c>
      <c r="I106" s="361"/>
      <c r="J106" s="358"/>
      <c r="K106" s="353" t="s">
        <v>86</v>
      </c>
      <c r="L106" s="344">
        <v>41183</v>
      </c>
      <c r="M106" s="344">
        <v>41295</v>
      </c>
      <c r="N106" s="177"/>
    </row>
    <row r="107" spans="1:15" s="530" customFormat="1" ht="77.25" customHeight="1" x14ac:dyDescent="0.25">
      <c r="A107" s="183" t="s">
        <v>124</v>
      </c>
      <c r="B107" s="542" t="s">
        <v>153</v>
      </c>
      <c r="C107" s="542" t="s">
        <v>169</v>
      </c>
      <c r="D107" s="178" t="s">
        <v>24</v>
      </c>
      <c r="E107" s="543">
        <v>1</v>
      </c>
      <c r="F107" s="543">
        <v>1</v>
      </c>
      <c r="G107" s="544">
        <v>2021050</v>
      </c>
      <c r="H107" s="544">
        <v>2021050</v>
      </c>
      <c r="I107" s="545"/>
      <c r="J107" s="543"/>
      <c r="K107" s="178" t="s">
        <v>86</v>
      </c>
      <c r="L107" s="546">
        <v>41183</v>
      </c>
      <c r="M107" s="546">
        <v>41295</v>
      </c>
      <c r="N107" s="543"/>
    </row>
    <row r="108" spans="1:15" ht="24" customHeight="1" x14ac:dyDescent="0.25">
      <c r="A108" s="618" t="s">
        <v>102</v>
      </c>
      <c r="B108" s="619"/>
      <c r="C108" s="619"/>
      <c r="D108" s="619"/>
      <c r="E108" s="619"/>
      <c r="F108" s="620"/>
      <c r="G108" s="229">
        <f>SUM(G98:G107)</f>
        <v>4477870</v>
      </c>
      <c r="H108" s="230">
        <f>SUM(H98:H107)</f>
        <v>4477870</v>
      </c>
      <c r="I108" s="186"/>
      <c r="J108" s="183" t="s">
        <v>113</v>
      </c>
      <c r="K108" s="183"/>
      <c r="L108" s="187"/>
      <c r="M108" s="187"/>
      <c r="N108" s="183"/>
      <c r="O108" s="112"/>
    </row>
    <row r="109" spans="1:15" ht="15.75" thickBot="1" x14ac:dyDescent="0.3">
      <c r="A109" s="53"/>
      <c r="B109" s="90"/>
      <c r="C109" s="90"/>
      <c r="D109" s="51"/>
      <c r="E109" s="51"/>
      <c r="F109" s="51"/>
      <c r="G109" s="106"/>
      <c r="H109" s="54"/>
      <c r="I109" s="54"/>
      <c r="J109" s="52"/>
      <c r="K109" s="52"/>
      <c r="L109" s="142"/>
      <c r="M109" s="142"/>
      <c r="N109" s="52"/>
      <c r="O109" s="55"/>
    </row>
    <row r="110" spans="1:15" ht="15.75" thickBot="1" x14ac:dyDescent="0.3">
      <c r="A110" s="601"/>
      <c r="B110" s="601"/>
      <c r="C110" s="601"/>
      <c r="D110" s="601"/>
      <c r="E110" s="601"/>
      <c r="F110" s="601"/>
      <c r="G110" s="601"/>
      <c r="H110" s="601"/>
      <c r="I110" s="601"/>
      <c r="J110" s="601"/>
      <c r="K110" s="601"/>
      <c r="L110" s="601"/>
      <c r="M110" s="601"/>
      <c r="N110" s="601"/>
      <c r="O110" s="1"/>
    </row>
    <row r="111" spans="1:15" ht="15.75" x14ac:dyDescent="0.25">
      <c r="A111" s="598" t="s">
        <v>15</v>
      </c>
      <c r="B111" s="599"/>
      <c r="C111" s="599"/>
      <c r="D111" s="599"/>
      <c r="E111" s="599"/>
      <c r="F111" s="599"/>
      <c r="G111" s="599"/>
      <c r="H111" s="599"/>
      <c r="I111" s="599"/>
      <c r="J111" s="599"/>
      <c r="K111" s="599"/>
      <c r="L111" s="599"/>
      <c r="M111" s="599"/>
      <c r="N111" s="600"/>
      <c r="O111" s="1"/>
    </row>
    <row r="112" spans="1:15" ht="15.75" x14ac:dyDescent="0.25">
      <c r="A112" s="617" t="s">
        <v>6</v>
      </c>
      <c r="B112" s="609" t="s">
        <v>7</v>
      </c>
      <c r="C112" s="609" t="s">
        <v>8</v>
      </c>
      <c r="D112" s="578" t="s">
        <v>11</v>
      </c>
      <c r="E112" s="610"/>
      <c r="F112" s="611"/>
      <c r="G112" s="612" t="s">
        <v>82</v>
      </c>
      <c r="H112" s="612"/>
      <c r="I112" s="612"/>
      <c r="J112" s="613" t="s">
        <v>3</v>
      </c>
      <c r="K112" s="578" t="s">
        <v>87</v>
      </c>
      <c r="L112" s="608" t="s">
        <v>9</v>
      </c>
      <c r="M112" s="608"/>
      <c r="N112" s="126" t="s">
        <v>4</v>
      </c>
    </row>
    <row r="113" spans="1:15" ht="39" x14ac:dyDescent="0.25">
      <c r="A113" s="617"/>
      <c r="B113" s="609"/>
      <c r="C113" s="609"/>
      <c r="D113" s="578"/>
      <c r="E113" s="594" t="s">
        <v>2</v>
      </c>
      <c r="F113" s="595"/>
      <c r="G113" s="34" t="s">
        <v>97</v>
      </c>
      <c r="H113" s="132" t="s">
        <v>94</v>
      </c>
      <c r="I113" s="132" t="s">
        <v>95</v>
      </c>
      <c r="J113" s="613"/>
      <c r="K113" s="578"/>
      <c r="L113" s="146" t="s">
        <v>12</v>
      </c>
      <c r="M113" s="146" t="s">
        <v>5</v>
      </c>
      <c r="N113" s="126"/>
    </row>
    <row r="114" spans="1:15" x14ac:dyDescent="0.25">
      <c r="A114" s="3"/>
      <c r="B114" s="92"/>
      <c r="C114" s="92"/>
      <c r="D114" s="47"/>
      <c r="E114" s="590"/>
      <c r="F114" s="591"/>
      <c r="G114" s="30"/>
      <c r="H114" s="30"/>
      <c r="I114" s="30"/>
      <c r="J114" s="37"/>
      <c r="K114" s="4"/>
      <c r="L114" s="145"/>
      <c r="M114" s="145"/>
      <c r="N114" s="5"/>
    </row>
    <row r="115" spans="1:15" ht="15.75" thickBot="1" x14ac:dyDescent="0.3">
      <c r="A115" s="3"/>
      <c r="B115" s="92"/>
      <c r="C115" s="92"/>
      <c r="D115" s="47"/>
      <c r="E115" s="590"/>
      <c r="F115" s="591"/>
      <c r="G115" s="30"/>
      <c r="H115" s="30"/>
      <c r="I115" s="30"/>
      <c r="J115" s="37"/>
      <c r="K115" s="4"/>
      <c r="L115" s="145"/>
      <c r="M115" s="145"/>
      <c r="N115" s="5"/>
    </row>
    <row r="116" spans="1:15" ht="15.75" thickBot="1" x14ac:dyDescent="0.3">
      <c r="A116" s="614" t="s">
        <v>100</v>
      </c>
      <c r="B116" s="615"/>
      <c r="C116" s="615"/>
      <c r="D116" s="615"/>
      <c r="E116" s="615"/>
      <c r="F116" s="616"/>
      <c r="G116" s="89"/>
      <c r="H116" s="48"/>
      <c r="I116" s="40"/>
      <c r="J116" s="41" t="s">
        <v>113</v>
      </c>
      <c r="K116" s="39"/>
      <c r="L116" s="148"/>
      <c r="M116" s="148"/>
      <c r="N116" s="46"/>
    </row>
    <row r="117" spans="1:15" ht="15.75" thickBot="1" x14ac:dyDescent="0.3">
      <c r="A117" s="601"/>
      <c r="B117" s="601"/>
      <c r="C117" s="601"/>
      <c r="D117" s="601"/>
      <c r="E117" s="601"/>
      <c r="F117" s="601"/>
      <c r="G117" s="601"/>
      <c r="H117" s="601"/>
      <c r="I117" s="601"/>
      <c r="J117" s="601"/>
      <c r="K117" s="601"/>
      <c r="L117" s="601"/>
      <c r="M117" s="601"/>
      <c r="N117" s="601"/>
    </row>
    <row r="118" spans="1:15" ht="15.75" x14ac:dyDescent="0.25">
      <c r="A118" s="598" t="s">
        <v>88</v>
      </c>
      <c r="B118" s="599"/>
      <c r="C118" s="599"/>
      <c r="D118" s="599"/>
      <c r="E118" s="599"/>
      <c r="F118" s="599"/>
      <c r="G118" s="599"/>
      <c r="H118" s="599"/>
      <c r="I118" s="599"/>
      <c r="J118" s="599"/>
      <c r="K118" s="599"/>
      <c r="L118" s="599"/>
      <c r="M118" s="599"/>
      <c r="N118" s="600"/>
    </row>
    <row r="119" spans="1:15" ht="15.75" x14ac:dyDescent="0.25">
      <c r="A119" s="617" t="s">
        <v>6</v>
      </c>
      <c r="B119" s="609" t="s">
        <v>7</v>
      </c>
      <c r="C119" s="609" t="s">
        <v>8</v>
      </c>
      <c r="D119" s="578" t="s">
        <v>11</v>
      </c>
      <c r="E119" s="610"/>
      <c r="F119" s="611"/>
      <c r="G119" s="612" t="s">
        <v>82</v>
      </c>
      <c r="H119" s="612"/>
      <c r="I119" s="612"/>
      <c r="J119" s="613" t="s">
        <v>3</v>
      </c>
      <c r="K119" s="578" t="s">
        <v>87</v>
      </c>
      <c r="L119" s="608" t="s">
        <v>9</v>
      </c>
      <c r="M119" s="608"/>
      <c r="N119" s="126" t="s">
        <v>4</v>
      </c>
    </row>
    <row r="120" spans="1:15" ht="39" x14ac:dyDescent="0.25">
      <c r="A120" s="617"/>
      <c r="B120" s="609"/>
      <c r="C120" s="609"/>
      <c r="D120" s="578"/>
      <c r="E120" s="594" t="s">
        <v>2</v>
      </c>
      <c r="F120" s="595"/>
      <c r="G120" s="34" t="s">
        <v>97</v>
      </c>
      <c r="H120" s="132" t="s">
        <v>94</v>
      </c>
      <c r="I120" s="132" t="s">
        <v>95</v>
      </c>
      <c r="J120" s="613"/>
      <c r="K120" s="578"/>
      <c r="L120" s="146" t="s">
        <v>12</v>
      </c>
      <c r="M120" s="146" t="s">
        <v>5</v>
      </c>
      <c r="N120" s="126"/>
    </row>
    <row r="121" spans="1:15" x14ac:dyDescent="0.25">
      <c r="A121" s="3"/>
      <c r="B121" s="92"/>
      <c r="C121" s="92"/>
      <c r="D121" s="4"/>
      <c r="E121" s="590"/>
      <c r="F121" s="591"/>
      <c r="G121" s="30"/>
      <c r="H121" s="30"/>
      <c r="I121" s="30"/>
      <c r="J121" s="37"/>
      <c r="K121" s="4"/>
      <c r="L121" s="145"/>
      <c r="M121" s="145"/>
      <c r="N121" s="5"/>
    </row>
    <row r="122" spans="1:15" ht="15.75" thickBot="1" x14ac:dyDescent="0.3">
      <c r="A122" s="3"/>
      <c r="B122" s="92"/>
      <c r="C122" s="92"/>
      <c r="D122" s="4"/>
      <c r="E122" s="590"/>
      <c r="F122" s="591"/>
      <c r="G122" s="30"/>
      <c r="H122" s="30"/>
      <c r="I122" s="30"/>
      <c r="J122" s="37"/>
      <c r="K122" s="4"/>
      <c r="L122" s="145"/>
      <c r="M122" s="145"/>
      <c r="N122" s="5"/>
    </row>
    <row r="123" spans="1:15" ht="15.75" thickBot="1" x14ac:dyDescent="0.3">
      <c r="A123" s="614" t="s">
        <v>107</v>
      </c>
      <c r="B123" s="643"/>
      <c r="C123" s="643"/>
      <c r="D123" s="643"/>
      <c r="E123" s="643"/>
      <c r="F123" s="644"/>
      <c r="G123" s="89"/>
      <c r="H123" s="48"/>
      <c r="I123" s="40"/>
      <c r="J123" s="39" t="s">
        <v>113</v>
      </c>
      <c r="K123" s="7"/>
      <c r="L123" s="144"/>
      <c r="M123" s="144"/>
      <c r="N123" s="8"/>
    </row>
    <row r="124" spans="1:15" ht="15.75" thickBot="1" x14ac:dyDescent="0.3">
      <c r="A124" s="645"/>
      <c r="B124" s="645"/>
      <c r="C124" s="645"/>
      <c r="D124" s="645"/>
      <c r="E124" s="645"/>
      <c r="F124" s="645"/>
      <c r="G124" s="645"/>
      <c r="H124" s="645"/>
      <c r="I124" s="645"/>
      <c r="J124" s="645"/>
      <c r="K124" s="645"/>
      <c r="L124" s="645"/>
      <c r="M124" s="645"/>
      <c r="N124" s="645"/>
      <c r="O124" s="115"/>
    </row>
    <row r="125" spans="1:15" ht="58.5" customHeight="1" x14ac:dyDescent="0.25">
      <c r="A125" s="153" t="s">
        <v>89</v>
      </c>
      <c r="B125" s="116"/>
      <c r="C125" s="116"/>
      <c r="D125" s="117"/>
      <c r="E125" s="117"/>
      <c r="F125" s="117"/>
      <c r="G125" s="118"/>
      <c r="H125" s="117"/>
      <c r="I125" s="117"/>
      <c r="J125" s="117"/>
      <c r="K125" s="117"/>
      <c r="L125" s="149"/>
      <c r="M125" s="149"/>
      <c r="N125" s="119"/>
      <c r="O125" s="115"/>
    </row>
    <row r="126" spans="1:15" x14ac:dyDescent="0.25">
      <c r="A126" s="657" t="s">
        <v>6</v>
      </c>
      <c r="B126" s="662" t="s">
        <v>7</v>
      </c>
      <c r="C126" s="662" t="s">
        <v>8</v>
      </c>
      <c r="D126" s="673" t="s">
        <v>11</v>
      </c>
      <c r="E126" s="675" t="s">
        <v>82</v>
      </c>
      <c r="F126" s="676"/>
      <c r="G126" s="676"/>
      <c r="H126" s="676"/>
      <c r="I126" s="677"/>
      <c r="J126" s="678" t="s">
        <v>115</v>
      </c>
      <c r="K126" s="674" t="s">
        <v>87</v>
      </c>
      <c r="L126" s="681" t="s">
        <v>114</v>
      </c>
      <c r="M126" s="596" t="s">
        <v>9</v>
      </c>
      <c r="N126" s="597"/>
      <c r="O126" s="683" t="s">
        <v>4</v>
      </c>
    </row>
    <row r="127" spans="1:15" ht="53.25" customHeight="1" thickBot="1" x14ac:dyDescent="0.3">
      <c r="A127" s="658"/>
      <c r="B127" s="663"/>
      <c r="C127" s="663"/>
      <c r="D127" s="674"/>
      <c r="E127" s="341" t="s">
        <v>175</v>
      </c>
      <c r="F127" s="341" t="s">
        <v>2</v>
      </c>
      <c r="G127" s="120" t="s">
        <v>97</v>
      </c>
      <c r="H127" s="138" t="s">
        <v>94</v>
      </c>
      <c r="I127" s="138" t="s">
        <v>95</v>
      </c>
      <c r="J127" s="679"/>
      <c r="K127" s="680"/>
      <c r="L127" s="682"/>
      <c r="M127" s="150" t="s">
        <v>13</v>
      </c>
      <c r="N127" s="134" t="s">
        <v>14</v>
      </c>
      <c r="O127" s="684"/>
    </row>
    <row r="128" spans="1:15" ht="50.25" customHeight="1" x14ac:dyDescent="0.25">
      <c r="A128" s="197" t="s">
        <v>124</v>
      </c>
      <c r="B128" s="363" t="s">
        <v>193</v>
      </c>
      <c r="C128" s="386" t="s">
        <v>209</v>
      </c>
      <c r="D128" s="393" t="s">
        <v>31</v>
      </c>
      <c r="E128" s="518"/>
      <c r="F128" s="518">
        <v>1</v>
      </c>
      <c r="G128" s="519">
        <v>62500</v>
      </c>
      <c r="H128" s="519">
        <v>62500</v>
      </c>
      <c r="I128" s="351"/>
      <c r="J128" s="352"/>
      <c r="K128" s="353" t="s">
        <v>86</v>
      </c>
      <c r="L128" s="354">
        <v>1</v>
      </c>
      <c r="M128" s="355">
        <v>41131</v>
      </c>
      <c r="N128" s="355">
        <v>41180</v>
      </c>
      <c r="O128" s="122"/>
    </row>
    <row r="129" spans="1:15" ht="93" customHeight="1" x14ac:dyDescent="0.25">
      <c r="A129" s="197" t="s">
        <v>124</v>
      </c>
      <c r="B129" s="363" t="s">
        <v>194</v>
      </c>
      <c r="C129" s="386" t="s">
        <v>210</v>
      </c>
      <c r="D129" s="461" t="s">
        <v>176</v>
      </c>
      <c r="E129" s="520"/>
      <c r="F129" s="518">
        <v>1</v>
      </c>
      <c r="G129" s="519">
        <v>9000</v>
      </c>
      <c r="H129" s="519">
        <v>9000</v>
      </c>
      <c r="I129" s="351"/>
      <c r="J129" s="352"/>
      <c r="K129" s="353" t="s">
        <v>86</v>
      </c>
      <c r="L129" s="356">
        <v>5</v>
      </c>
      <c r="M129" s="346">
        <v>41241</v>
      </c>
      <c r="N129" s="346">
        <v>41274</v>
      </c>
      <c r="O129" s="124"/>
    </row>
    <row r="130" spans="1:15" ht="100.5" customHeight="1" x14ac:dyDescent="0.25">
      <c r="A130" s="197" t="s">
        <v>124</v>
      </c>
      <c r="B130" s="349"/>
      <c r="C130" s="386" t="s">
        <v>212</v>
      </c>
      <c r="D130" s="461" t="s">
        <v>176</v>
      </c>
      <c r="E130" s="520"/>
      <c r="F130" s="518">
        <v>1</v>
      </c>
      <c r="G130" s="519">
        <v>85000</v>
      </c>
      <c r="H130" s="519">
        <v>85000</v>
      </c>
      <c r="I130" s="351"/>
      <c r="J130" s="352"/>
      <c r="K130" s="353" t="s">
        <v>86</v>
      </c>
      <c r="L130" s="356">
        <v>5</v>
      </c>
      <c r="M130" s="346">
        <v>41309</v>
      </c>
      <c r="N130" s="346">
        <v>41639</v>
      </c>
      <c r="O130" s="124"/>
    </row>
    <row r="131" spans="1:15" ht="64.5" customHeight="1" x14ac:dyDescent="0.25">
      <c r="A131" s="197" t="s">
        <v>124</v>
      </c>
      <c r="B131" s="363" t="s">
        <v>126</v>
      </c>
      <c r="C131" s="386" t="s">
        <v>218</v>
      </c>
      <c r="D131" s="393" t="s">
        <v>31</v>
      </c>
      <c r="E131" s="518"/>
      <c r="F131" s="518">
        <v>1</v>
      </c>
      <c r="G131" s="519">
        <v>85000</v>
      </c>
      <c r="H131" s="519">
        <v>85000</v>
      </c>
      <c r="I131" s="351"/>
      <c r="J131" s="352"/>
      <c r="K131" s="353" t="s">
        <v>86</v>
      </c>
      <c r="L131" s="356">
        <v>1</v>
      </c>
      <c r="M131" s="346">
        <v>41319</v>
      </c>
      <c r="N131" s="346">
        <v>41432</v>
      </c>
      <c r="O131" s="124"/>
    </row>
    <row r="132" spans="1:15" ht="96.75" customHeight="1" x14ac:dyDescent="0.25">
      <c r="A132" s="197" t="s">
        <v>124</v>
      </c>
      <c r="B132" s="349"/>
      <c r="C132" s="386" t="s">
        <v>211</v>
      </c>
      <c r="D132" s="461" t="s">
        <v>176</v>
      </c>
      <c r="E132" s="520"/>
      <c r="F132" s="518">
        <v>1</v>
      </c>
      <c r="G132" s="519">
        <v>7825</v>
      </c>
      <c r="H132" s="519">
        <v>7825</v>
      </c>
      <c r="I132" s="351"/>
      <c r="J132" s="352"/>
      <c r="K132" s="353" t="s">
        <v>86</v>
      </c>
      <c r="L132" s="356">
        <v>1</v>
      </c>
      <c r="M132" s="346">
        <v>41548</v>
      </c>
      <c r="N132" s="346">
        <v>41548</v>
      </c>
      <c r="O132" s="124"/>
    </row>
    <row r="133" spans="1:15" ht="106.5" customHeight="1" x14ac:dyDescent="0.25">
      <c r="A133" s="197" t="s">
        <v>124</v>
      </c>
      <c r="B133" s="349" t="s">
        <v>170</v>
      </c>
      <c r="C133" s="386" t="s">
        <v>219</v>
      </c>
      <c r="D133" s="393" t="s">
        <v>32</v>
      </c>
      <c r="E133" s="521"/>
      <c r="F133" s="518">
        <v>1</v>
      </c>
      <c r="G133" s="519">
        <v>50000</v>
      </c>
      <c r="H133" s="519">
        <v>50000</v>
      </c>
      <c r="I133" s="351"/>
      <c r="J133" s="352"/>
      <c r="K133" s="353" t="s">
        <v>86</v>
      </c>
      <c r="L133" s="356">
        <v>2</v>
      </c>
      <c r="M133" s="346">
        <v>41276</v>
      </c>
      <c r="N133" s="346">
        <v>41276</v>
      </c>
      <c r="O133" s="124"/>
    </row>
    <row r="134" spans="1:15" s="397" customFormat="1" ht="108.75" customHeight="1" x14ac:dyDescent="0.25">
      <c r="A134" s="454" t="s">
        <v>124</v>
      </c>
      <c r="B134" s="455" t="s">
        <v>227</v>
      </c>
      <c r="C134" s="386"/>
      <c r="D134" s="456" t="s">
        <v>228</v>
      </c>
      <c r="E134" s="521"/>
      <c r="F134" s="518">
        <v>1</v>
      </c>
      <c r="G134" s="519">
        <v>36000</v>
      </c>
      <c r="H134" s="519">
        <v>36000</v>
      </c>
      <c r="I134" s="351"/>
      <c r="J134" s="352"/>
      <c r="K134" s="353" t="s">
        <v>86</v>
      </c>
      <c r="L134" s="356">
        <v>1</v>
      </c>
      <c r="M134" s="346">
        <v>41278</v>
      </c>
      <c r="N134" s="346">
        <v>41278</v>
      </c>
      <c r="O134" s="457"/>
    </row>
    <row r="135" spans="1:15" ht="48" customHeight="1" x14ac:dyDescent="0.25">
      <c r="A135" s="197" t="s">
        <v>124</v>
      </c>
      <c r="B135" s="547" t="s">
        <v>202</v>
      </c>
      <c r="C135" s="533" t="s">
        <v>205</v>
      </c>
      <c r="D135" s="178" t="s">
        <v>223</v>
      </c>
      <c r="E135" s="548" t="s">
        <v>222</v>
      </c>
      <c r="F135" s="548" t="s">
        <v>222</v>
      </c>
      <c r="G135" s="526">
        <v>37008</v>
      </c>
      <c r="H135" s="522">
        <v>37008</v>
      </c>
      <c r="I135" s="351"/>
      <c r="J135" s="352"/>
      <c r="K135" s="353" t="s">
        <v>86</v>
      </c>
      <c r="L135" s="350" t="s">
        <v>222</v>
      </c>
      <c r="M135" s="346">
        <v>41276</v>
      </c>
      <c r="N135" s="346">
        <v>41276</v>
      </c>
      <c r="O135" s="125"/>
    </row>
    <row r="136" spans="1:15" ht="48" customHeight="1" x14ac:dyDescent="0.25">
      <c r="A136" s="197" t="s">
        <v>124</v>
      </c>
      <c r="B136" s="547" t="s">
        <v>203</v>
      </c>
      <c r="C136" s="533" t="s">
        <v>206</v>
      </c>
      <c r="D136" s="178" t="s">
        <v>223</v>
      </c>
      <c r="E136" s="548" t="s">
        <v>222</v>
      </c>
      <c r="F136" s="548" t="s">
        <v>222</v>
      </c>
      <c r="G136" s="526">
        <v>37008</v>
      </c>
      <c r="H136" s="522">
        <v>37008</v>
      </c>
      <c r="I136" s="351"/>
      <c r="J136" s="352"/>
      <c r="K136" s="353" t="s">
        <v>86</v>
      </c>
      <c r="L136" s="350" t="s">
        <v>222</v>
      </c>
      <c r="M136" s="346">
        <v>41276</v>
      </c>
      <c r="N136" s="346">
        <v>41276</v>
      </c>
      <c r="O136" s="125"/>
    </row>
    <row r="137" spans="1:15" ht="48" customHeight="1" x14ac:dyDescent="0.25">
      <c r="A137" s="197" t="s">
        <v>124</v>
      </c>
      <c r="B137" s="549" t="s">
        <v>204</v>
      </c>
      <c r="C137" s="533" t="s">
        <v>207</v>
      </c>
      <c r="D137" s="178" t="s">
        <v>223</v>
      </c>
      <c r="E137" s="548" t="s">
        <v>222</v>
      </c>
      <c r="F137" s="548" t="s">
        <v>222</v>
      </c>
      <c r="G137" s="526">
        <v>37008</v>
      </c>
      <c r="H137" s="523">
        <v>37008</v>
      </c>
      <c r="I137" s="389"/>
      <c r="J137" s="390"/>
      <c r="K137" s="391" t="s">
        <v>86</v>
      </c>
      <c r="L137" s="350" t="s">
        <v>222</v>
      </c>
      <c r="M137" s="392">
        <v>41276</v>
      </c>
      <c r="N137" s="392">
        <v>41276</v>
      </c>
      <c r="O137" s="125"/>
    </row>
    <row r="138" spans="1:15" ht="44.25" customHeight="1" thickBot="1" x14ac:dyDescent="0.3">
      <c r="A138" s="197" t="s">
        <v>124</v>
      </c>
      <c r="B138" s="547" t="s">
        <v>255</v>
      </c>
      <c r="C138" s="533" t="s">
        <v>208</v>
      </c>
      <c r="D138" s="178" t="s">
        <v>223</v>
      </c>
      <c r="E138" s="548" t="s">
        <v>222</v>
      </c>
      <c r="F138" s="548" t="s">
        <v>222</v>
      </c>
      <c r="G138" s="526">
        <v>37009</v>
      </c>
      <c r="H138" s="522">
        <v>37009</v>
      </c>
      <c r="I138" s="351"/>
      <c r="J138" s="352"/>
      <c r="K138" s="353" t="s">
        <v>86</v>
      </c>
      <c r="L138" s="350" t="s">
        <v>222</v>
      </c>
      <c r="M138" s="346">
        <v>41276</v>
      </c>
      <c r="N138" s="346">
        <v>41276</v>
      </c>
      <c r="O138" s="125"/>
    </row>
    <row r="139" spans="1:15" ht="36" customHeight="1" thickBot="1" x14ac:dyDescent="0.3">
      <c r="A139" s="209" t="s">
        <v>103</v>
      </c>
      <c r="B139" s="210"/>
      <c r="C139" s="652"/>
      <c r="D139" s="652"/>
      <c r="E139" s="652"/>
      <c r="F139" s="652"/>
      <c r="G139" s="379">
        <f>SUM(G128:G138)</f>
        <v>483358</v>
      </c>
      <c r="H139" s="380">
        <f>SUM(H128:H138)</f>
        <v>483358</v>
      </c>
      <c r="I139" s="174"/>
      <c r="J139" s="211"/>
      <c r="K139" s="212"/>
      <c r="L139" s="213"/>
      <c r="M139" s="213"/>
      <c r="N139" s="211"/>
      <c r="O139" s="46"/>
    </row>
    <row r="140" spans="1:15" ht="22.5" customHeight="1" thickBot="1" x14ac:dyDescent="0.3">
      <c r="A140" s="136"/>
      <c r="B140" s="114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1:15" ht="28.5" customHeight="1" thickBot="1" x14ac:dyDescent="0.3">
      <c r="A141" s="60" t="s">
        <v>90</v>
      </c>
      <c r="B141" s="161"/>
      <c r="C141" s="95"/>
      <c r="D141" s="61"/>
      <c r="E141" s="61"/>
      <c r="F141" s="61"/>
      <c r="G141" s="108"/>
      <c r="H141" s="61"/>
      <c r="I141" s="61"/>
      <c r="J141" s="61"/>
      <c r="K141" s="61"/>
      <c r="L141" s="151"/>
      <c r="M141" s="151"/>
      <c r="N141" s="62"/>
    </row>
    <row r="142" spans="1:15" ht="15.75" x14ac:dyDescent="0.25">
      <c r="A142" s="617" t="s">
        <v>6</v>
      </c>
      <c r="B142" s="95"/>
      <c r="C142" s="609" t="s">
        <v>8</v>
      </c>
      <c r="D142" s="578" t="s">
        <v>11</v>
      </c>
      <c r="E142" s="638" t="s">
        <v>2</v>
      </c>
      <c r="F142" s="639"/>
      <c r="G142" s="109" t="s">
        <v>82</v>
      </c>
      <c r="H142" s="63"/>
      <c r="I142" s="64"/>
      <c r="J142" s="634" t="s">
        <v>115</v>
      </c>
      <c r="K142" s="578" t="s">
        <v>114</v>
      </c>
      <c r="L142" s="608" t="s">
        <v>87</v>
      </c>
      <c r="M142" s="594" t="s">
        <v>9</v>
      </c>
      <c r="N142" s="595"/>
      <c r="O142" s="636" t="s">
        <v>4</v>
      </c>
    </row>
    <row r="143" spans="1:15" ht="26.25" x14ac:dyDescent="0.25">
      <c r="A143" s="617"/>
      <c r="B143" s="130"/>
      <c r="C143" s="609"/>
      <c r="D143" s="578"/>
      <c r="E143" s="640"/>
      <c r="F143" s="641"/>
      <c r="G143" s="34" t="s">
        <v>97</v>
      </c>
      <c r="H143" s="132" t="s">
        <v>94</v>
      </c>
      <c r="I143" s="132" t="s">
        <v>95</v>
      </c>
      <c r="J143" s="635"/>
      <c r="K143" s="578"/>
      <c r="L143" s="608"/>
      <c r="M143" s="146" t="s">
        <v>13</v>
      </c>
      <c r="N143" s="131" t="s">
        <v>14</v>
      </c>
      <c r="O143" s="636"/>
    </row>
    <row r="144" spans="1:15" x14ac:dyDescent="0.25">
      <c r="A144" s="3"/>
      <c r="B144" s="92"/>
      <c r="C144" s="92"/>
      <c r="D144" s="4"/>
      <c r="E144" s="590"/>
      <c r="F144" s="591"/>
      <c r="G144" s="30"/>
      <c r="H144" s="30"/>
      <c r="I144" s="30"/>
      <c r="J144" s="37"/>
      <c r="K144" s="65"/>
      <c r="L144" s="145"/>
      <c r="M144" s="145"/>
      <c r="N144" s="4"/>
      <c r="O144" s="5"/>
    </row>
    <row r="145" spans="1:15" ht="24.75" customHeight="1" thickBot="1" x14ac:dyDescent="0.3">
      <c r="A145" s="3"/>
      <c r="B145" s="92"/>
      <c r="C145" s="92"/>
      <c r="D145" s="4"/>
      <c r="E145" s="590"/>
      <c r="F145" s="591"/>
      <c r="G145" s="30"/>
      <c r="H145" s="30"/>
      <c r="I145" s="30"/>
      <c r="J145" s="37"/>
      <c r="K145" s="65"/>
      <c r="L145" s="145"/>
      <c r="M145" s="145"/>
      <c r="N145" s="4"/>
      <c r="O145" s="5"/>
    </row>
    <row r="146" spans="1:15" ht="46.5" customHeight="1" thickBot="1" x14ac:dyDescent="0.3">
      <c r="A146" s="135" t="s">
        <v>104</v>
      </c>
      <c r="B146" s="94"/>
      <c r="C146" s="137"/>
      <c r="D146" s="137"/>
      <c r="E146" s="137"/>
      <c r="F146" s="137"/>
      <c r="G146" s="89"/>
      <c r="H146" s="48"/>
      <c r="I146" s="40"/>
      <c r="J146" s="39"/>
      <c r="K146" s="39"/>
      <c r="L146" s="148"/>
      <c r="M146" s="148"/>
      <c r="N146" s="46"/>
    </row>
    <row r="147" spans="1:15" ht="15.75" thickBot="1" x14ac:dyDescent="0.3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1:15" ht="15.75" customHeight="1" thickBot="1" x14ac:dyDescent="0.3">
      <c r="A148" s="127" t="s">
        <v>91</v>
      </c>
      <c r="B148" s="162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9"/>
    </row>
    <row r="149" spans="1:15" ht="15.75" x14ac:dyDescent="0.25">
      <c r="A149" s="617" t="s">
        <v>6</v>
      </c>
      <c r="B149" s="128"/>
      <c r="C149" s="609" t="s">
        <v>8</v>
      </c>
      <c r="D149" s="578" t="s">
        <v>11</v>
      </c>
      <c r="E149" s="638" t="s">
        <v>2</v>
      </c>
      <c r="F149" s="639"/>
      <c r="G149" s="109" t="s">
        <v>82</v>
      </c>
      <c r="H149" s="63"/>
      <c r="I149" s="64"/>
      <c r="J149" s="634" t="s">
        <v>115</v>
      </c>
      <c r="K149" s="578" t="s">
        <v>114</v>
      </c>
      <c r="L149" s="608" t="s">
        <v>87</v>
      </c>
      <c r="M149" s="594" t="s">
        <v>9</v>
      </c>
      <c r="N149" s="595"/>
      <c r="O149" s="636" t="s">
        <v>4</v>
      </c>
    </row>
    <row r="150" spans="1:15" ht="26.25" x14ac:dyDescent="0.25">
      <c r="A150" s="617"/>
      <c r="B150" s="130" t="s">
        <v>7</v>
      </c>
      <c r="C150" s="609"/>
      <c r="D150" s="578"/>
      <c r="E150" s="640"/>
      <c r="F150" s="641"/>
      <c r="G150" s="34" t="s">
        <v>97</v>
      </c>
      <c r="H150" s="132" t="s">
        <v>94</v>
      </c>
      <c r="I150" s="132" t="s">
        <v>95</v>
      </c>
      <c r="J150" s="635"/>
      <c r="K150" s="578"/>
      <c r="L150" s="608"/>
      <c r="M150" s="146" t="s">
        <v>13</v>
      </c>
      <c r="N150" s="131" t="s">
        <v>14</v>
      </c>
      <c r="O150" s="636"/>
    </row>
    <row r="151" spans="1:15" x14ac:dyDescent="0.25">
      <c r="A151" s="3"/>
      <c r="B151" s="92"/>
      <c r="C151" s="92"/>
      <c r="D151" s="4"/>
      <c r="E151" s="590"/>
      <c r="F151" s="591"/>
      <c r="G151" s="30"/>
      <c r="H151" s="30"/>
      <c r="I151" s="30"/>
      <c r="J151" s="37"/>
      <c r="K151" s="65"/>
      <c r="L151" s="145"/>
      <c r="M151" s="145"/>
      <c r="N151" s="4"/>
      <c r="O151" s="5"/>
    </row>
    <row r="152" spans="1:15" ht="15.75" thickBot="1" x14ac:dyDescent="0.3">
      <c r="A152" s="3"/>
      <c r="B152" s="92"/>
      <c r="C152" s="92"/>
      <c r="D152" s="4"/>
      <c r="E152" s="590"/>
      <c r="F152" s="591"/>
      <c r="G152" s="30"/>
      <c r="H152" s="30"/>
      <c r="I152" s="30"/>
      <c r="J152" s="37"/>
      <c r="K152" s="65"/>
      <c r="L152" s="145"/>
      <c r="M152" s="145"/>
      <c r="N152" s="4"/>
      <c r="O152" s="5"/>
    </row>
    <row r="153" spans="1:15" ht="43.5" customHeight="1" thickBot="1" x14ac:dyDescent="0.3">
      <c r="A153" s="135" t="s">
        <v>105</v>
      </c>
      <c r="B153" s="93"/>
      <c r="C153" s="137"/>
      <c r="D153" s="137"/>
      <c r="E153" s="137"/>
      <c r="F153" s="139"/>
      <c r="G153" s="89"/>
      <c r="H153" s="48"/>
      <c r="I153" s="40"/>
      <c r="J153" s="39"/>
      <c r="K153" s="45"/>
      <c r="L153" s="144"/>
      <c r="M153" s="144"/>
      <c r="N153" s="8"/>
    </row>
    <row r="154" spans="1:15" ht="15.75" thickBot="1" x14ac:dyDescent="0.3">
      <c r="A154" s="136"/>
      <c r="B154" s="137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1:15" ht="16.5" thickBot="1" x14ac:dyDescent="0.3">
      <c r="A155" s="127" t="s">
        <v>92</v>
      </c>
      <c r="B155" s="161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9"/>
    </row>
    <row r="156" spans="1:15" ht="15.75" x14ac:dyDescent="0.25">
      <c r="A156" s="617" t="s">
        <v>6</v>
      </c>
      <c r="B156" s="128"/>
      <c r="C156" s="609" t="s">
        <v>8</v>
      </c>
      <c r="D156" s="578" t="s">
        <v>11</v>
      </c>
      <c r="E156" s="638" t="s">
        <v>2</v>
      </c>
      <c r="F156" s="639"/>
      <c r="G156" s="612" t="s">
        <v>82</v>
      </c>
      <c r="H156" s="612"/>
      <c r="I156" s="612"/>
      <c r="J156" s="634" t="s">
        <v>115</v>
      </c>
      <c r="K156" s="578" t="s">
        <v>114</v>
      </c>
      <c r="L156" s="608" t="s">
        <v>87</v>
      </c>
      <c r="M156" s="594" t="s">
        <v>9</v>
      </c>
      <c r="N156" s="595"/>
      <c r="O156" s="636" t="s">
        <v>4</v>
      </c>
    </row>
    <row r="157" spans="1:15" ht="26.25" x14ac:dyDescent="0.25">
      <c r="A157" s="617"/>
      <c r="B157" s="130" t="s">
        <v>7</v>
      </c>
      <c r="C157" s="609"/>
      <c r="D157" s="578"/>
      <c r="E157" s="640"/>
      <c r="F157" s="641"/>
      <c r="G157" s="34" t="s">
        <v>97</v>
      </c>
      <c r="H157" s="132" t="s">
        <v>94</v>
      </c>
      <c r="I157" s="132" t="s">
        <v>95</v>
      </c>
      <c r="J157" s="635"/>
      <c r="K157" s="578"/>
      <c r="L157" s="608"/>
      <c r="M157" s="146" t="s">
        <v>13</v>
      </c>
      <c r="N157" s="131" t="s">
        <v>14</v>
      </c>
      <c r="O157" s="636"/>
    </row>
    <row r="158" spans="1:15" x14ac:dyDescent="0.25">
      <c r="A158" s="3"/>
      <c r="B158" s="92"/>
      <c r="C158" s="92"/>
      <c r="D158" s="4"/>
      <c r="E158" s="590"/>
      <c r="F158" s="591"/>
      <c r="G158" s="30"/>
      <c r="H158" s="30"/>
      <c r="I158" s="30"/>
      <c r="J158" s="37"/>
      <c r="K158" s="65"/>
      <c r="L158" s="145"/>
      <c r="M158" s="145"/>
      <c r="N158" s="4"/>
      <c r="O158" s="5"/>
    </row>
    <row r="159" spans="1:15" ht="15.75" thickBot="1" x14ac:dyDescent="0.3">
      <c r="A159" s="3"/>
      <c r="B159" s="92"/>
      <c r="C159" s="92"/>
      <c r="D159" s="4"/>
      <c r="E159" s="590"/>
      <c r="F159" s="591"/>
      <c r="G159" s="30"/>
      <c r="H159" s="30"/>
      <c r="I159" s="30"/>
      <c r="J159" s="37"/>
      <c r="K159" s="65"/>
      <c r="L159" s="145"/>
      <c r="M159" s="145"/>
      <c r="N159" s="4"/>
      <c r="O159" s="5"/>
    </row>
    <row r="160" spans="1:15" ht="30.75" customHeight="1" thickBot="1" x14ac:dyDescent="0.3">
      <c r="A160" s="135" t="s">
        <v>106</v>
      </c>
      <c r="B160" s="163"/>
      <c r="C160" s="137"/>
      <c r="D160" s="137"/>
      <c r="E160" s="137"/>
      <c r="F160" s="139"/>
      <c r="G160" s="89"/>
      <c r="H160" s="48"/>
      <c r="I160" s="40"/>
      <c r="J160" s="39"/>
      <c r="K160" s="45"/>
      <c r="L160" s="148"/>
      <c r="M160" s="148"/>
      <c r="N160" s="46"/>
    </row>
    <row r="161" spans="1:14" ht="30.75" customHeight="1" x14ac:dyDescent="0.25">
      <c r="A161" s="424"/>
      <c r="B161" s="435"/>
      <c r="C161" s="424"/>
      <c r="D161" s="424"/>
      <c r="E161" s="424"/>
      <c r="F161" s="424"/>
      <c r="G161" s="425"/>
      <c r="H161" s="425"/>
      <c r="I161" s="426"/>
      <c r="J161" s="427"/>
      <c r="K161" s="428"/>
      <c r="L161" s="429"/>
      <c r="M161" s="429"/>
      <c r="N161" s="427"/>
    </row>
    <row r="162" spans="1:14" ht="30.75" customHeight="1" x14ac:dyDescent="0.25">
      <c r="A162" s="446" t="s">
        <v>113</v>
      </c>
      <c r="B162" s="435"/>
      <c r="C162" s="424"/>
      <c r="D162" s="424"/>
      <c r="E162" s="424"/>
      <c r="F162" s="424"/>
      <c r="G162" s="445">
        <f>G108+G139</f>
        <v>4961228</v>
      </c>
      <c r="H162" s="425"/>
      <c r="I162" s="426"/>
      <c r="J162" s="427"/>
      <c r="K162" s="428"/>
      <c r="L162" s="429"/>
      <c r="M162" s="429"/>
      <c r="N162" s="427"/>
    </row>
    <row r="163" spans="1:14" x14ac:dyDescent="0.25">
      <c r="A163" s="430"/>
      <c r="B163" s="424"/>
      <c r="C163" s="430"/>
      <c r="D163" s="430"/>
      <c r="E163" s="430"/>
      <c r="F163" s="430"/>
      <c r="G163" s="432"/>
      <c r="H163" s="433"/>
      <c r="I163" s="433"/>
      <c r="J163" s="430"/>
      <c r="K163" s="430"/>
      <c r="L163" s="434"/>
      <c r="M163" s="434"/>
      <c r="N163" s="430"/>
    </row>
    <row r="164" spans="1:14" x14ac:dyDescent="0.25">
      <c r="A164" s="430"/>
      <c r="B164" s="436"/>
      <c r="C164" s="431"/>
      <c r="D164" s="430"/>
      <c r="E164" s="430"/>
      <c r="F164" s="437"/>
      <c r="G164" s="432"/>
      <c r="H164" s="433"/>
      <c r="I164" s="433"/>
      <c r="J164" s="430"/>
      <c r="K164" s="430"/>
      <c r="L164" s="434"/>
      <c r="M164" s="434"/>
      <c r="N164" s="430"/>
    </row>
    <row r="165" spans="1:14" ht="19.5" thickBot="1" x14ac:dyDescent="0.3">
      <c r="A165" s="692" t="s">
        <v>171</v>
      </c>
      <c r="B165" s="693"/>
      <c r="C165" s="693"/>
      <c r="D165" s="693"/>
      <c r="E165" s="164"/>
      <c r="F165" s="165"/>
      <c r="G165" s="240"/>
      <c r="H165" s="240"/>
      <c r="I165" s="240"/>
      <c r="J165" s="240"/>
      <c r="K165" s="240"/>
      <c r="L165" s="240"/>
      <c r="M165" s="240"/>
      <c r="N165" s="241"/>
    </row>
    <row r="166" spans="1:14" ht="16.5" thickBot="1" x14ac:dyDescent="0.3">
      <c r="A166" s="243" t="s">
        <v>117</v>
      </c>
      <c r="B166" s="244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6"/>
    </row>
    <row r="167" spans="1:14" ht="30.75" customHeight="1" x14ac:dyDescent="0.25">
      <c r="A167" s="585" t="s">
        <v>6</v>
      </c>
      <c r="B167" s="245"/>
      <c r="C167" s="570" t="s">
        <v>8</v>
      </c>
      <c r="D167" s="571" t="s">
        <v>172</v>
      </c>
      <c r="E167" s="604" t="s">
        <v>1</v>
      </c>
      <c r="F167" s="571" t="s">
        <v>2</v>
      </c>
      <c r="G167" s="586" t="s">
        <v>82</v>
      </c>
      <c r="H167" s="586"/>
      <c r="I167" s="586"/>
      <c r="J167" s="571" t="s">
        <v>3</v>
      </c>
      <c r="K167" s="571" t="s">
        <v>173</v>
      </c>
      <c r="L167" s="589" t="s">
        <v>9</v>
      </c>
      <c r="M167" s="589"/>
      <c r="N167" s="602" t="s">
        <v>4</v>
      </c>
    </row>
    <row r="168" spans="1:14" ht="52.5" customHeight="1" thickBot="1" x14ac:dyDescent="0.3">
      <c r="A168" s="605"/>
      <c r="B168" s="247" t="s">
        <v>7</v>
      </c>
      <c r="C168" s="606"/>
      <c r="D168" s="604"/>
      <c r="E168" s="607"/>
      <c r="F168" s="604"/>
      <c r="G168" s="248" t="s">
        <v>97</v>
      </c>
      <c r="H168" s="249" t="s">
        <v>93</v>
      </c>
      <c r="I168" s="249" t="s">
        <v>96</v>
      </c>
      <c r="J168" s="604"/>
      <c r="K168" s="604"/>
      <c r="L168" s="250" t="s">
        <v>81</v>
      </c>
      <c r="M168" s="250" t="s">
        <v>5</v>
      </c>
      <c r="N168" s="603"/>
    </row>
    <row r="169" spans="1:14" x14ac:dyDescent="0.25">
      <c r="A169" s="3"/>
      <c r="B169" s="251"/>
      <c r="C169" s="252"/>
      <c r="D169" s="253"/>
      <c r="E169" s="253"/>
      <c r="F169" s="253"/>
      <c r="G169" s="254"/>
      <c r="H169" s="255"/>
      <c r="I169" s="255"/>
      <c r="J169" s="253"/>
      <c r="K169" s="4"/>
      <c r="L169" s="256"/>
      <c r="M169" s="256"/>
      <c r="N169" s="257"/>
    </row>
    <row r="170" spans="1:14" x14ac:dyDescent="0.25">
      <c r="A170" s="3"/>
      <c r="B170" s="252"/>
      <c r="C170" s="252"/>
      <c r="D170" s="253"/>
      <c r="E170" s="253"/>
      <c r="F170" s="253"/>
      <c r="G170" s="254"/>
      <c r="H170" s="255"/>
      <c r="I170" s="255"/>
      <c r="J170" s="253"/>
      <c r="K170" s="4"/>
      <c r="L170" s="256"/>
      <c r="M170" s="256"/>
      <c r="N170" s="257"/>
    </row>
    <row r="171" spans="1:14" ht="15.75" thickBot="1" x14ac:dyDescent="0.3">
      <c r="A171" s="258" t="s">
        <v>99</v>
      </c>
      <c r="B171" s="259"/>
      <c r="C171" s="260"/>
      <c r="D171" s="260"/>
      <c r="E171" s="260"/>
      <c r="F171" s="261"/>
      <c r="G171" s="107"/>
      <c r="H171" s="98"/>
      <c r="I171" s="100"/>
      <c r="J171" s="97"/>
      <c r="K171" s="97"/>
      <c r="L171" s="141"/>
      <c r="M171" s="141"/>
      <c r="N171" s="101"/>
    </row>
    <row r="172" spans="1:14" ht="15.75" thickBot="1" x14ac:dyDescent="0.3">
      <c r="A172" s="262"/>
      <c r="B172" s="260"/>
      <c r="C172" s="263"/>
      <c r="D172" s="264"/>
      <c r="E172" s="264"/>
      <c r="F172" s="264"/>
      <c r="G172" s="106"/>
      <c r="H172" s="54"/>
      <c r="I172" s="54"/>
      <c r="J172" s="52"/>
      <c r="K172" s="52"/>
      <c r="L172" s="142"/>
      <c r="M172" s="142"/>
      <c r="N172" s="52"/>
    </row>
    <row r="173" spans="1:14" ht="16.5" thickBot="1" x14ac:dyDescent="0.3">
      <c r="A173" s="708" t="s">
        <v>98</v>
      </c>
      <c r="B173" s="709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6"/>
    </row>
    <row r="174" spans="1:14" ht="15.75" x14ac:dyDescent="0.25">
      <c r="A174" s="585" t="s">
        <v>6</v>
      </c>
      <c r="B174" s="245"/>
      <c r="C174" s="570" t="s">
        <v>8</v>
      </c>
      <c r="D174" s="571" t="s">
        <v>172</v>
      </c>
      <c r="E174" s="604" t="s">
        <v>1</v>
      </c>
      <c r="F174" s="571" t="s">
        <v>2</v>
      </c>
      <c r="G174" s="586" t="s">
        <v>82</v>
      </c>
      <c r="H174" s="586"/>
      <c r="I174" s="586"/>
      <c r="J174" s="571" t="s">
        <v>3</v>
      </c>
      <c r="K174" s="571" t="s">
        <v>173</v>
      </c>
      <c r="L174" s="589" t="s">
        <v>9</v>
      </c>
      <c r="M174" s="589"/>
      <c r="N174" s="602" t="s">
        <v>4</v>
      </c>
    </row>
    <row r="175" spans="1:14" ht="41.25" customHeight="1" x14ac:dyDescent="0.25">
      <c r="A175" s="605"/>
      <c r="B175" s="265" t="s">
        <v>7</v>
      </c>
      <c r="C175" s="606"/>
      <c r="D175" s="604"/>
      <c r="E175" s="607"/>
      <c r="F175" s="604"/>
      <c r="G175" s="248" t="s">
        <v>97</v>
      </c>
      <c r="H175" s="249" t="s">
        <v>93</v>
      </c>
      <c r="I175" s="249" t="s">
        <v>96</v>
      </c>
      <c r="J175" s="604"/>
      <c r="K175" s="604"/>
      <c r="L175" s="250" t="s">
        <v>81</v>
      </c>
      <c r="M175" s="250" t="s">
        <v>5</v>
      </c>
      <c r="N175" s="603"/>
    </row>
    <row r="176" spans="1:14" ht="15.75" thickBot="1" x14ac:dyDescent="0.3">
      <c r="A176" s="154"/>
      <c r="B176" s="266"/>
      <c r="C176" s="267"/>
      <c r="D176" s="97"/>
      <c r="E176" s="97"/>
      <c r="F176" s="97"/>
      <c r="G176" s="107"/>
      <c r="H176" s="268"/>
      <c r="I176" s="99"/>
      <c r="J176" s="155"/>
      <c r="K176" s="97"/>
      <c r="L176" s="141"/>
      <c r="M176" s="141"/>
      <c r="N176" s="101"/>
    </row>
    <row r="177" spans="1:14" ht="26.25" thickBot="1" x14ac:dyDescent="0.3">
      <c r="A177" s="269" t="s">
        <v>101</v>
      </c>
      <c r="B177" s="266"/>
      <c r="C177" s="270"/>
      <c r="D177" s="270"/>
      <c r="E177" s="270"/>
      <c r="F177" s="271"/>
      <c r="G177" s="107"/>
      <c r="H177" s="98"/>
      <c r="I177" s="100"/>
      <c r="J177" s="97"/>
      <c r="K177" s="97"/>
      <c r="L177" s="141"/>
      <c r="M177" s="141"/>
      <c r="N177" s="101"/>
    </row>
    <row r="178" spans="1:14" ht="15.75" thickBot="1" x14ac:dyDescent="0.3">
      <c r="A178" s="272"/>
      <c r="B178" s="270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</row>
    <row r="179" spans="1:14" ht="15.75" x14ac:dyDescent="0.25">
      <c r="A179" s="243" t="s">
        <v>10</v>
      </c>
      <c r="B179" s="570" t="s">
        <v>7</v>
      </c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6"/>
    </row>
    <row r="180" spans="1:14" x14ac:dyDescent="0.25">
      <c r="A180" s="585" t="s">
        <v>6</v>
      </c>
      <c r="B180" s="570"/>
      <c r="C180" s="570" t="s">
        <v>8</v>
      </c>
      <c r="D180" s="571" t="s">
        <v>174</v>
      </c>
      <c r="E180" s="604" t="s">
        <v>1</v>
      </c>
      <c r="F180" s="571" t="s">
        <v>2</v>
      </c>
      <c r="G180" s="586" t="s">
        <v>82</v>
      </c>
      <c r="H180" s="586"/>
      <c r="I180" s="586"/>
      <c r="J180" s="571" t="s">
        <v>3</v>
      </c>
      <c r="K180" s="571" t="s">
        <v>173</v>
      </c>
      <c r="L180" s="589" t="s">
        <v>9</v>
      </c>
      <c r="M180" s="589"/>
      <c r="N180" s="602" t="s">
        <v>4</v>
      </c>
    </row>
    <row r="181" spans="1:14" ht="26.25" x14ac:dyDescent="0.25">
      <c r="A181" s="605"/>
      <c r="B181" s="273"/>
      <c r="C181" s="606"/>
      <c r="D181" s="604"/>
      <c r="E181" s="685"/>
      <c r="F181" s="604"/>
      <c r="G181" s="248" t="s">
        <v>97</v>
      </c>
      <c r="H181" s="373" t="s">
        <v>94</v>
      </c>
      <c r="I181" s="249" t="s">
        <v>95</v>
      </c>
      <c r="J181" s="604"/>
      <c r="K181" s="604"/>
      <c r="L181" s="250" t="s">
        <v>81</v>
      </c>
      <c r="M181" s="250" t="s">
        <v>5</v>
      </c>
      <c r="N181" s="603"/>
    </row>
    <row r="182" spans="1:14" ht="77.25" customHeight="1" x14ac:dyDescent="0.25">
      <c r="A182" s="372" t="s">
        <v>124</v>
      </c>
      <c r="B182" s="274" t="s">
        <v>267</v>
      </c>
      <c r="C182" s="368" t="s">
        <v>158</v>
      </c>
      <c r="D182" s="398" t="s">
        <v>24</v>
      </c>
      <c r="E182" s="215">
        <v>1</v>
      </c>
      <c r="F182" s="215">
        <v>1</v>
      </c>
      <c r="G182" s="369">
        <v>680000</v>
      </c>
      <c r="H182" s="369">
        <v>680000</v>
      </c>
      <c r="I182" s="216"/>
      <c r="J182" s="217"/>
      <c r="K182" s="421" t="s">
        <v>86</v>
      </c>
      <c r="L182" s="370">
        <v>41276</v>
      </c>
      <c r="M182" s="370">
        <v>41345</v>
      </c>
      <c r="N182" s="371"/>
    </row>
    <row r="183" spans="1:14" ht="75" x14ac:dyDescent="0.25">
      <c r="A183" s="176" t="s">
        <v>124</v>
      </c>
      <c r="B183" s="266" t="s">
        <v>159</v>
      </c>
      <c r="C183" s="266" t="s">
        <v>160</v>
      </c>
      <c r="D183" s="353" t="s">
        <v>24</v>
      </c>
      <c r="E183" s="183">
        <v>1</v>
      </c>
      <c r="F183" s="183">
        <v>1</v>
      </c>
      <c r="G183" s="276">
        <v>240000</v>
      </c>
      <c r="H183" s="276">
        <v>240000</v>
      </c>
      <c r="I183" s="185"/>
      <c r="J183" s="195"/>
      <c r="K183" s="178" t="s">
        <v>86</v>
      </c>
      <c r="L183" s="277">
        <v>41276</v>
      </c>
      <c r="M183" s="187">
        <v>41376</v>
      </c>
      <c r="N183" s="5"/>
    </row>
    <row r="184" spans="1:14" ht="15.75" thickBot="1" x14ac:dyDescent="0.3">
      <c r="A184" s="239" t="s">
        <v>102</v>
      </c>
      <c r="B184" s="278"/>
      <c r="C184" s="270"/>
      <c r="D184" s="270"/>
      <c r="E184" s="270"/>
      <c r="F184" s="271"/>
      <c r="G184" s="172">
        <f>SUM(G182:G183)</f>
        <v>920000</v>
      </c>
      <c r="H184" s="173">
        <f>SUM(H182:H183)</f>
        <v>920000</v>
      </c>
      <c r="I184" s="174"/>
      <c r="J184" s="175" t="s">
        <v>113</v>
      </c>
      <c r="K184" s="175"/>
      <c r="L184" s="181"/>
      <c r="M184" s="181"/>
      <c r="N184" s="101"/>
    </row>
    <row r="185" spans="1:14" ht="15.75" thickBot="1" x14ac:dyDescent="0.3">
      <c r="A185" s="242"/>
      <c r="B185" s="270"/>
      <c r="C185" s="279"/>
      <c r="D185" s="279"/>
      <c r="E185" s="280"/>
      <c r="F185" s="280"/>
      <c r="G185" s="279"/>
      <c r="H185" s="279"/>
      <c r="I185" s="279"/>
      <c r="J185" s="279"/>
      <c r="K185" s="279"/>
      <c r="L185" s="279"/>
      <c r="M185" s="279"/>
      <c r="N185" s="279"/>
    </row>
    <row r="186" spans="1:14" ht="16.5" thickBot="1" x14ac:dyDescent="0.3">
      <c r="A186" s="243" t="s">
        <v>15</v>
      </c>
      <c r="B186" s="281"/>
      <c r="C186" s="245"/>
      <c r="D186" s="245"/>
      <c r="E186" s="282"/>
      <c r="F186" s="282"/>
      <c r="G186" s="245"/>
      <c r="H186" s="245"/>
      <c r="I186" s="245"/>
      <c r="J186" s="245"/>
      <c r="K186" s="245"/>
      <c r="L186" s="245"/>
      <c r="M186" s="245"/>
      <c r="N186" s="246"/>
    </row>
    <row r="187" spans="1:14" ht="15.75" x14ac:dyDescent="0.25">
      <c r="A187" s="585" t="s">
        <v>6</v>
      </c>
      <c r="B187" s="245"/>
      <c r="C187" s="570" t="s">
        <v>8</v>
      </c>
      <c r="D187" s="571" t="s">
        <v>174</v>
      </c>
      <c r="E187" s="686"/>
      <c r="F187" s="687"/>
      <c r="G187" s="586" t="s">
        <v>82</v>
      </c>
      <c r="H187" s="586"/>
      <c r="I187" s="586"/>
      <c r="J187" s="688" t="s">
        <v>3</v>
      </c>
      <c r="K187" s="571" t="s">
        <v>173</v>
      </c>
      <c r="L187" s="589" t="s">
        <v>9</v>
      </c>
      <c r="M187" s="589"/>
      <c r="N187" s="283" t="s">
        <v>4</v>
      </c>
    </row>
    <row r="188" spans="1:14" ht="48.75" customHeight="1" x14ac:dyDescent="0.25">
      <c r="A188" s="585"/>
      <c r="B188" s="247" t="s">
        <v>7</v>
      </c>
      <c r="C188" s="570"/>
      <c r="D188" s="571"/>
      <c r="E188" s="587" t="s">
        <v>2</v>
      </c>
      <c r="F188" s="588"/>
      <c r="G188" s="284" t="s">
        <v>97</v>
      </c>
      <c r="H188" s="285" t="s">
        <v>94</v>
      </c>
      <c r="I188" s="285" t="s">
        <v>95</v>
      </c>
      <c r="J188" s="688"/>
      <c r="K188" s="571"/>
      <c r="L188" s="286" t="s">
        <v>12</v>
      </c>
      <c r="M188" s="286" t="s">
        <v>5</v>
      </c>
      <c r="N188" s="283"/>
    </row>
    <row r="189" spans="1:14" ht="46.5" customHeight="1" thickBot="1" x14ac:dyDescent="0.3">
      <c r="A189" s="176"/>
      <c r="B189" s="167"/>
      <c r="C189" s="374"/>
      <c r="D189" s="202"/>
      <c r="E189" s="717"/>
      <c r="F189" s="718"/>
      <c r="G189" s="227"/>
      <c r="H189" s="227"/>
      <c r="I189" s="185"/>
      <c r="J189" s="195"/>
      <c r="K189" s="199"/>
      <c r="L189" s="345"/>
      <c r="M189" s="187"/>
      <c r="N189" s="196"/>
    </row>
    <row r="190" spans="1:14" ht="45.75" customHeight="1" thickBot="1" x14ac:dyDescent="0.3">
      <c r="A190" s="239" t="s">
        <v>100</v>
      </c>
      <c r="B190" s="203"/>
      <c r="C190" s="270"/>
      <c r="D190" s="270"/>
      <c r="E190" s="270"/>
      <c r="F190" s="287"/>
      <c r="G190" s="172"/>
      <c r="H190" s="228"/>
      <c r="I190" s="180"/>
      <c r="J190" s="204"/>
      <c r="K190" s="205"/>
      <c r="L190" s="206"/>
      <c r="M190" s="206"/>
      <c r="N190" s="207"/>
    </row>
    <row r="191" spans="1:14" ht="15.75" thickBot="1" x14ac:dyDescent="0.3">
      <c r="A191" s="242"/>
      <c r="B191" s="288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</row>
    <row r="192" spans="1:14" ht="16.5" thickBot="1" x14ac:dyDescent="0.3">
      <c r="A192" s="243" t="s">
        <v>88</v>
      </c>
      <c r="B192" s="279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6"/>
    </row>
    <row r="193" spans="1:14" ht="15.75" x14ac:dyDescent="0.25">
      <c r="A193" s="585" t="s">
        <v>6</v>
      </c>
      <c r="B193" s="245"/>
      <c r="C193" s="570" t="s">
        <v>8</v>
      </c>
      <c r="D193" s="571" t="s">
        <v>174</v>
      </c>
      <c r="E193" s="686"/>
      <c r="F193" s="687"/>
      <c r="G193" s="586" t="s">
        <v>82</v>
      </c>
      <c r="H193" s="586"/>
      <c r="I193" s="586"/>
      <c r="J193" s="688" t="s">
        <v>3</v>
      </c>
      <c r="K193" s="571" t="s">
        <v>173</v>
      </c>
      <c r="L193" s="589" t="s">
        <v>9</v>
      </c>
      <c r="M193" s="589"/>
      <c r="N193" s="283" t="s">
        <v>4</v>
      </c>
    </row>
    <row r="194" spans="1:14" ht="39" x14ac:dyDescent="0.25">
      <c r="A194" s="585"/>
      <c r="B194" s="570" t="s">
        <v>7</v>
      </c>
      <c r="C194" s="570"/>
      <c r="D194" s="571"/>
      <c r="E194" s="587" t="s">
        <v>2</v>
      </c>
      <c r="F194" s="588"/>
      <c r="G194" s="284" t="s">
        <v>97</v>
      </c>
      <c r="H194" s="285" t="s">
        <v>94</v>
      </c>
      <c r="I194" s="285" t="s">
        <v>95</v>
      </c>
      <c r="J194" s="688"/>
      <c r="K194" s="571"/>
      <c r="L194" s="286" t="s">
        <v>12</v>
      </c>
      <c r="M194" s="286" t="s">
        <v>5</v>
      </c>
      <c r="N194" s="283"/>
    </row>
    <row r="195" spans="1:14" x14ac:dyDescent="0.25">
      <c r="A195" s="3"/>
      <c r="B195" s="570"/>
      <c r="C195" s="92"/>
      <c r="D195" s="4"/>
      <c r="E195" s="590"/>
      <c r="F195" s="591"/>
      <c r="G195" s="30"/>
      <c r="H195" s="30"/>
      <c r="I195" s="30"/>
      <c r="J195" s="37"/>
      <c r="K195" s="4"/>
      <c r="L195" s="145"/>
      <c r="M195" s="145"/>
      <c r="N195" s="5"/>
    </row>
    <row r="196" spans="1:14" x14ac:dyDescent="0.25">
      <c r="A196" s="3"/>
      <c r="B196" s="92"/>
      <c r="C196" s="92"/>
      <c r="D196" s="4"/>
      <c r="E196" s="590"/>
      <c r="F196" s="591"/>
      <c r="G196" s="30"/>
      <c r="H196" s="30"/>
      <c r="I196" s="30"/>
      <c r="J196" s="37"/>
      <c r="K196" s="4"/>
      <c r="L196" s="145"/>
      <c r="M196" s="145"/>
      <c r="N196" s="5"/>
    </row>
    <row r="197" spans="1:14" x14ac:dyDescent="0.25">
      <c r="A197" s="3"/>
      <c r="B197" s="92"/>
      <c r="C197" s="92"/>
      <c r="D197" s="4"/>
      <c r="E197" s="590"/>
      <c r="F197" s="591"/>
      <c r="G197" s="30"/>
      <c r="H197" s="30"/>
      <c r="I197" s="30"/>
      <c r="J197" s="37"/>
      <c r="K197" s="4"/>
      <c r="L197" s="145"/>
      <c r="M197" s="145"/>
      <c r="N197" s="5"/>
    </row>
    <row r="198" spans="1:14" x14ac:dyDescent="0.25">
      <c r="A198" s="3"/>
      <c r="B198" s="92"/>
      <c r="C198" s="92"/>
      <c r="D198" s="4"/>
      <c r="E198" s="590"/>
      <c r="F198" s="591"/>
      <c r="G198" s="30"/>
      <c r="H198" s="30"/>
      <c r="I198" s="30"/>
      <c r="J198" s="37"/>
      <c r="K198" s="4"/>
      <c r="L198" s="145"/>
      <c r="M198" s="145"/>
      <c r="N198" s="5"/>
    </row>
    <row r="199" spans="1:14" x14ac:dyDescent="0.25">
      <c r="A199" s="42"/>
      <c r="B199" s="92"/>
      <c r="C199" s="94"/>
      <c r="D199" s="43"/>
      <c r="E199" s="590"/>
      <c r="F199" s="591"/>
      <c r="G199" s="30"/>
      <c r="H199" s="30"/>
      <c r="I199" s="30"/>
      <c r="J199" s="37"/>
      <c r="K199" s="43"/>
      <c r="L199" s="147"/>
      <c r="M199" s="147"/>
      <c r="N199" s="44"/>
    </row>
    <row r="200" spans="1:14" ht="15.75" thickBot="1" x14ac:dyDescent="0.3">
      <c r="A200" s="42"/>
      <c r="B200" s="94"/>
      <c r="C200" s="94"/>
      <c r="D200" s="43"/>
      <c r="E200" s="712"/>
      <c r="F200" s="713"/>
      <c r="G200" s="30"/>
      <c r="H200" s="31"/>
      <c r="I200" s="31"/>
      <c r="J200" s="37"/>
      <c r="K200" s="7"/>
      <c r="L200" s="144"/>
      <c r="M200" s="144"/>
      <c r="N200" s="8"/>
    </row>
    <row r="201" spans="1:14" ht="26.25" customHeight="1" thickBot="1" x14ac:dyDescent="0.3">
      <c r="A201" s="289" t="s">
        <v>107</v>
      </c>
      <c r="B201" s="94"/>
      <c r="C201" s="290"/>
      <c r="D201" s="290"/>
      <c r="E201" s="290"/>
      <c r="F201" s="291"/>
      <c r="G201" s="89"/>
      <c r="H201" s="48"/>
      <c r="I201" s="40"/>
      <c r="J201" s="39" t="s">
        <v>113</v>
      </c>
      <c r="K201" s="7"/>
      <c r="L201" s="144"/>
      <c r="M201" s="144"/>
      <c r="N201" s="8"/>
    </row>
    <row r="202" spans="1:14" ht="15.75" thickBot="1" x14ac:dyDescent="0.3">
      <c r="A202" s="292"/>
      <c r="B202" s="290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</row>
    <row r="203" spans="1:14" ht="32.25" thickBot="1" x14ac:dyDescent="0.3">
      <c r="A203" s="293" t="s">
        <v>89</v>
      </c>
      <c r="B203" s="294"/>
      <c r="C203" s="295"/>
      <c r="D203" s="296"/>
      <c r="E203" s="296"/>
      <c r="F203" s="296"/>
      <c r="G203" s="297"/>
      <c r="H203" s="296"/>
      <c r="I203" s="296"/>
      <c r="J203" s="296"/>
      <c r="K203" s="296"/>
      <c r="L203" s="298"/>
      <c r="M203" s="298"/>
      <c r="N203" s="299"/>
    </row>
    <row r="204" spans="1:14" ht="21.75" customHeight="1" x14ac:dyDescent="0.25">
      <c r="A204" s="714" t="s">
        <v>6</v>
      </c>
      <c r="B204" s="295"/>
      <c r="C204" s="697" t="s">
        <v>8</v>
      </c>
      <c r="D204" s="699" t="s">
        <v>174</v>
      </c>
      <c r="E204" s="701" t="s">
        <v>82</v>
      </c>
      <c r="F204" s="702"/>
      <c r="G204" s="702"/>
      <c r="H204" s="702"/>
      <c r="I204" s="703"/>
      <c r="J204" s="704" t="s">
        <v>115</v>
      </c>
      <c r="K204" s="700" t="s">
        <v>173</v>
      </c>
      <c r="L204" s="689" t="s">
        <v>114</v>
      </c>
      <c r="M204" s="592" t="s">
        <v>9</v>
      </c>
      <c r="N204" s="593"/>
    </row>
    <row r="205" spans="1:14" ht="54" customHeight="1" thickBot="1" x14ac:dyDescent="0.3">
      <c r="A205" s="715"/>
      <c r="B205" s="300" t="s">
        <v>7</v>
      </c>
      <c r="C205" s="698"/>
      <c r="D205" s="700"/>
      <c r="E205" s="341" t="s">
        <v>175</v>
      </c>
      <c r="F205" s="341" t="s">
        <v>2</v>
      </c>
      <c r="G205" s="301" t="s">
        <v>97</v>
      </c>
      <c r="H205" s="302" t="s">
        <v>94</v>
      </c>
      <c r="I205" s="302" t="s">
        <v>95</v>
      </c>
      <c r="J205" s="705"/>
      <c r="K205" s="710"/>
      <c r="L205" s="690"/>
      <c r="M205" s="303" t="s">
        <v>13</v>
      </c>
      <c r="N205" s="304" t="s">
        <v>14</v>
      </c>
    </row>
    <row r="206" spans="1:14" ht="97.5" customHeight="1" x14ac:dyDescent="0.25">
      <c r="A206" s="401" t="s">
        <v>124</v>
      </c>
      <c r="B206" s="402" t="s">
        <v>197</v>
      </c>
      <c r="C206" s="402" t="s">
        <v>199</v>
      </c>
      <c r="D206" s="403" t="s">
        <v>31</v>
      </c>
      <c r="E206" s="404"/>
      <c r="F206" s="404"/>
      <c r="G206" s="405">
        <v>84000</v>
      </c>
      <c r="H206" s="405">
        <v>84000</v>
      </c>
      <c r="I206" s="406"/>
      <c r="J206" s="407"/>
      <c r="K206" s="408" t="s">
        <v>86</v>
      </c>
      <c r="L206" s="568" t="s">
        <v>222</v>
      </c>
      <c r="M206" s="568">
        <v>41197</v>
      </c>
      <c r="N206" s="568">
        <v>41278</v>
      </c>
    </row>
    <row r="207" spans="1:14" ht="96" customHeight="1" x14ac:dyDescent="0.25">
      <c r="A207" s="401" t="s">
        <v>124</v>
      </c>
      <c r="B207" s="402"/>
      <c r="C207" s="402" t="s">
        <v>200</v>
      </c>
      <c r="D207" s="403" t="s">
        <v>31</v>
      </c>
      <c r="E207" s="409"/>
      <c r="F207" s="409"/>
      <c r="G207" s="410">
        <v>84000</v>
      </c>
      <c r="H207" s="411">
        <v>84000</v>
      </c>
      <c r="I207" s="412"/>
      <c r="J207" s="413"/>
      <c r="K207" s="414" t="s">
        <v>86</v>
      </c>
      <c r="L207" s="568" t="s">
        <v>222</v>
      </c>
      <c r="M207" s="568">
        <v>41197</v>
      </c>
      <c r="N207" s="568">
        <v>41278</v>
      </c>
    </row>
    <row r="208" spans="1:14" ht="114" customHeight="1" x14ac:dyDescent="0.25">
      <c r="A208" s="401" t="s">
        <v>124</v>
      </c>
      <c r="B208" s="402"/>
      <c r="C208" s="402" t="s">
        <v>201</v>
      </c>
      <c r="D208" s="403" t="s">
        <v>31</v>
      </c>
      <c r="E208" s="409"/>
      <c r="F208" s="409"/>
      <c r="G208" s="410">
        <v>84000</v>
      </c>
      <c r="H208" s="411">
        <v>84000</v>
      </c>
      <c r="I208" s="412"/>
      <c r="J208" s="413"/>
      <c r="K208" s="414" t="s">
        <v>86</v>
      </c>
      <c r="L208" s="568" t="s">
        <v>222</v>
      </c>
      <c r="M208" s="568">
        <v>41197</v>
      </c>
      <c r="N208" s="568">
        <v>41278</v>
      </c>
    </row>
    <row r="209" spans="1:14" ht="114" customHeight="1" x14ac:dyDescent="0.25">
      <c r="A209" s="401"/>
      <c r="B209" s="402"/>
      <c r="C209" s="402" t="s">
        <v>269</v>
      </c>
      <c r="D209" s="403" t="s">
        <v>31</v>
      </c>
      <c r="E209" s="404"/>
      <c r="F209" s="404"/>
      <c r="G209" s="405">
        <v>84000</v>
      </c>
      <c r="H209" s="415">
        <v>84000</v>
      </c>
      <c r="I209" s="412"/>
      <c r="J209" s="413"/>
      <c r="K209" s="414" t="s">
        <v>86</v>
      </c>
      <c r="L209" s="568" t="s">
        <v>222</v>
      </c>
      <c r="M209" s="568">
        <v>41197</v>
      </c>
      <c r="N209" s="568">
        <v>41278</v>
      </c>
    </row>
    <row r="210" spans="1:14" ht="113.25" customHeight="1" thickBot="1" x14ac:dyDescent="0.3">
      <c r="A210" s="401" t="s">
        <v>124</v>
      </c>
      <c r="B210" s="402"/>
      <c r="C210" s="402" t="s">
        <v>268</v>
      </c>
      <c r="D210" s="65"/>
      <c r="E210" s="65"/>
      <c r="F210" s="65"/>
      <c r="G210" s="405">
        <v>84000</v>
      </c>
      <c r="H210" s="415">
        <v>84000</v>
      </c>
      <c r="I210" s="382"/>
      <c r="J210" s="413"/>
      <c r="K210" s="414" t="s">
        <v>86</v>
      </c>
      <c r="L210" s="568" t="s">
        <v>222</v>
      </c>
      <c r="M210" s="568">
        <v>41197</v>
      </c>
      <c r="N210" s="568">
        <v>41278</v>
      </c>
    </row>
    <row r="211" spans="1:14" ht="24.75" customHeight="1" thickBot="1" x14ac:dyDescent="0.3">
      <c r="A211" s="416" t="s">
        <v>103</v>
      </c>
      <c r="B211" s="417"/>
      <c r="C211" s="691"/>
      <c r="D211" s="691"/>
      <c r="E211" s="691"/>
      <c r="F211" s="691"/>
      <c r="G211" s="565">
        <f>SUM(G206:G210)</f>
        <v>420000</v>
      </c>
      <c r="H211" s="566">
        <f>SUM(H206:H210)</f>
        <v>420000</v>
      </c>
      <c r="I211" s="418"/>
      <c r="J211" s="419"/>
      <c r="K211" s="567"/>
      <c r="L211" s="420"/>
      <c r="M211" s="420"/>
      <c r="N211" s="567"/>
    </row>
    <row r="212" spans="1:14" ht="15.75" thickBot="1" x14ac:dyDescent="0.3">
      <c r="A212" s="272"/>
      <c r="B212" s="307"/>
      <c r="C212" s="272"/>
      <c r="D212" s="272"/>
      <c r="E212" s="272"/>
      <c r="F212" s="272"/>
      <c r="G212" s="272"/>
      <c r="H212" s="272"/>
      <c r="I212" s="272"/>
      <c r="J212" s="272"/>
      <c r="K212" s="378"/>
      <c r="L212" s="378"/>
      <c r="M212" s="378"/>
      <c r="N212" s="378"/>
    </row>
    <row r="213" spans="1:14" ht="16.5" thickBot="1" x14ac:dyDescent="0.3">
      <c r="A213" s="308" t="s">
        <v>90</v>
      </c>
      <c r="B213" s="309"/>
      <c r="C213" s="310"/>
      <c r="D213" s="311"/>
      <c r="E213" s="311"/>
      <c r="F213" s="311"/>
      <c r="G213" s="312"/>
      <c r="H213" s="311"/>
      <c r="I213" s="311"/>
      <c r="J213" s="311"/>
      <c r="K213" s="311"/>
      <c r="L213" s="313"/>
      <c r="M213" s="313"/>
      <c r="N213" s="314"/>
    </row>
    <row r="214" spans="1:14" ht="15.75" x14ac:dyDescent="0.25">
      <c r="A214" s="585" t="s">
        <v>6</v>
      </c>
      <c r="B214" s="310"/>
      <c r="C214" s="570" t="s">
        <v>8</v>
      </c>
      <c r="D214" s="571" t="s">
        <v>174</v>
      </c>
      <c r="E214" s="572" t="s">
        <v>2</v>
      </c>
      <c r="F214" s="573"/>
      <c r="G214" s="315" t="s">
        <v>82</v>
      </c>
      <c r="H214" s="316"/>
      <c r="I214" s="317"/>
      <c r="J214" s="576" t="s">
        <v>115</v>
      </c>
      <c r="K214" s="571" t="s">
        <v>114</v>
      </c>
      <c r="L214" s="589" t="s">
        <v>173</v>
      </c>
      <c r="M214" s="587" t="s">
        <v>9</v>
      </c>
      <c r="N214" s="588"/>
    </row>
    <row r="215" spans="1:14" ht="26.25" x14ac:dyDescent="0.25">
      <c r="A215" s="585"/>
      <c r="B215" s="247" t="s">
        <v>7</v>
      </c>
      <c r="C215" s="570"/>
      <c r="D215" s="571"/>
      <c r="E215" s="574"/>
      <c r="F215" s="575"/>
      <c r="G215" s="284" t="s">
        <v>97</v>
      </c>
      <c r="H215" s="285" t="s">
        <v>94</v>
      </c>
      <c r="I215" s="285" t="s">
        <v>95</v>
      </c>
      <c r="J215" s="577"/>
      <c r="K215" s="571"/>
      <c r="L215" s="589"/>
      <c r="M215" s="286" t="s">
        <v>13</v>
      </c>
      <c r="N215" s="318" t="s">
        <v>14</v>
      </c>
    </row>
    <row r="216" spans="1:14" x14ac:dyDescent="0.25">
      <c r="A216" s="3"/>
      <c r="B216" s="92"/>
      <c r="C216" s="92"/>
      <c r="D216" s="4"/>
      <c r="E216" s="590"/>
      <c r="F216" s="591"/>
      <c r="G216" s="30"/>
      <c r="H216" s="30"/>
      <c r="I216" s="30"/>
      <c r="J216" s="37"/>
      <c r="K216" s="319"/>
      <c r="L216" s="145"/>
      <c r="M216" s="145"/>
      <c r="N216" s="4"/>
    </row>
    <row r="217" spans="1:14" ht="15.75" thickBot="1" x14ac:dyDescent="0.3">
      <c r="A217" s="3"/>
      <c r="B217" s="92"/>
      <c r="C217" s="92"/>
      <c r="D217" s="4"/>
      <c r="E217" s="590"/>
      <c r="F217" s="591"/>
      <c r="G217" s="30"/>
      <c r="H217" s="30"/>
      <c r="I217" s="30"/>
      <c r="J217" s="37"/>
      <c r="K217" s="319"/>
      <c r="L217" s="145"/>
      <c r="M217" s="145"/>
      <c r="N217" s="4"/>
    </row>
    <row r="218" spans="1:14" ht="27.75" customHeight="1" thickBot="1" x14ac:dyDescent="0.3">
      <c r="A218" s="289" t="s">
        <v>104</v>
      </c>
      <c r="B218" s="94"/>
      <c r="C218" s="320"/>
      <c r="D218" s="320"/>
      <c r="E218" s="320"/>
      <c r="F218" s="320"/>
      <c r="G218" s="89"/>
      <c r="H218" s="48"/>
      <c r="I218" s="40"/>
      <c r="J218" s="39"/>
      <c r="K218" s="39"/>
      <c r="L218" s="148"/>
      <c r="M218" s="148"/>
      <c r="N218" s="46"/>
    </row>
    <row r="219" spans="1:14" ht="15.75" thickBot="1" x14ac:dyDescent="0.3">
      <c r="A219" s="272"/>
      <c r="B219" s="320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</row>
    <row r="220" spans="1:14" ht="32.25" thickBot="1" x14ac:dyDescent="0.3">
      <c r="A220" s="243" t="s">
        <v>91</v>
      </c>
      <c r="B220" s="309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6"/>
    </row>
    <row r="221" spans="1:14" ht="15.75" x14ac:dyDescent="0.25">
      <c r="A221" s="585" t="s">
        <v>6</v>
      </c>
      <c r="B221" s="245"/>
      <c r="C221" s="570" t="s">
        <v>8</v>
      </c>
      <c r="D221" s="571" t="s">
        <v>174</v>
      </c>
      <c r="E221" s="572" t="s">
        <v>2</v>
      </c>
      <c r="F221" s="573"/>
      <c r="G221" s="315" t="s">
        <v>82</v>
      </c>
      <c r="H221" s="316"/>
      <c r="I221" s="317"/>
      <c r="J221" s="576" t="s">
        <v>115</v>
      </c>
      <c r="K221" s="571" t="s">
        <v>114</v>
      </c>
      <c r="L221" s="589" t="s">
        <v>173</v>
      </c>
      <c r="M221" s="587" t="s">
        <v>9</v>
      </c>
      <c r="N221" s="588"/>
    </row>
    <row r="222" spans="1:14" ht="26.25" x14ac:dyDescent="0.25">
      <c r="A222" s="585"/>
      <c r="B222" s="247" t="s">
        <v>7</v>
      </c>
      <c r="C222" s="570"/>
      <c r="D222" s="571"/>
      <c r="E222" s="574"/>
      <c r="F222" s="575"/>
      <c r="G222" s="284" t="s">
        <v>97</v>
      </c>
      <c r="H222" s="285" t="s">
        <v>94</v>
      </c>
      <c r="I222" s="285"/>
      <c r="J222" s="577"/>
      <c r="K222" s="571"/>
      <c r="L222" s="589"/>
      <c r="M222" s="286" t="s">
        <v>13</v>
      </c>
      <c r="N222" s="318" t="s">
        <v>14</v>
      </c>
    </row>
    <row r="223" spans="1:14" x14ac:dyDescent="0.25">
      <c r="A223" s="3"/>
      <c r="B223" s="92"/>
      <c r="C223" s="92"/>
      <c r="D223" s="4"/>
      <c r="E223" s="590"/>
      <c r="F223" s="591"/>
      <c r="G223" s="30"/>
      <c r="H223" s="30"/>
      <c r="I223" s="30"/>
      <c r="J223" s="37"/>
      <c r="K223" s="319"/>
      <c r="L223" s="145"/>
      <c r="M223" s="145"/>
      <c r="N223" s="4"/>
    </row>
    <row r="224" spans="1:14" x14ac:dyDescent="0.25">
      <c r="A224" s="42"/>
      <c r="B224" s="92"/>
      <c r="C224" s="94"/>
      <c r="D224" s="43"/>
      <c r="E224" s="590"/>
      <c r="F224" s="591"/>
      <c r="G224" s="30"/>
      <c r="H224" s="30"/>
      <c r="I224" s="30"/>
      <c r="J224" s="37"/>
      <c r="K224" s="321"/>
      <c r="L224" s="147"/>
      <c r="M224" s="147"/>
      <c r="N224" s="43"/>
    </row>
    <row r="225" spans="1:14" ht="15.75" thickBot="1" x14ac:dyDescent="0.3">
      <c r="A225" s="6"/>
      <c r="B225" s="94"/>
      <c r="C225" s="93"/>
      <c r="D225" s="7"/>
      <c r="E225" s="712"/>
      <c r="F225" s="713"/>
      <c r="G225" s="30"/>
      <c r="H225" s="31"/>
      <c r="I225" s="31"/>
      <c r="J225" s="37"/>
      <c r="K225" s="321"/>
      <c r="L225" s="144"/>
      <c r="M225" s="144"/>
      <c r="N225" s="7"/>
    </row>
    <row r="226" spans="1:14" ht="66" customHeight="1" thickBot="1" x14ac:dyDescent="0.3">
      <c r="A226" s="289" t="s">
        <v>105</v>
      </c>
      <c r="B226" s="93"/>
      <c r="C226" s="320"/>
      <c r="D226" s="320"/>
      <c r="E226" s="320"/>
      <c r="F226" s="322"/>
      <c r="G226" s="89"/>
      <c r="H226" s="48"/>
      <c r="I226" s="40"/>
      <c r="J226" s="39"/>
      <c r="K226" s="45"/>
      <c r="L226" s="144"/>
      <c r="M226" s="144"/>
      <c r="N226" s="8"/>
    </row>
    <row r="227" spans="1:14" ht="15.75" thickBot="1" x14ac:dyDescent="0.3">
      <c r="A227" s="272"/>
      <c r="B227" s="320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</row>
    <row r="228" spans="1:14" ht="16.5" thickBot="1" x14ac:dyDescent="0.3">
      <c r="A228" s="243" t="s">
        <v>92</v>
      </c>
      <c r="B228" s="309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6"/>
    </row>
    <row r="229" spans="1:14" ht="15.75" x14ac:dyDescent="0.25">
      <c r="A229" s="585" t="s">
        <v>6</v>
      </c>
      <c r="B229" s="245"/>
      <c r="C229" s="570" t="s">
        <v>8</v>
      </c>
      <c r="D229" s="571" t="s">
        <v>174</v>
      </c>
      <c r="E229" s="572" t="s">
        <v>2</v>
      </c>
      <c r="F229" s="573"/>
      <c r="G229" s="586" t="s">
        <v>82</v>
      </c>
      <c r="H229" s="586"/>
      <c r="I229" s="586"/>
      <c r="J229" s="576" t="s">
        <v>115</v>
      </c>
      <c r="K229" s="571" t="s">
        <v>114</v>
      </c>
      <c r="L229" s="589" t="s">
        <v>173</v>
      </c>
      <c r="M229" s="587" t="s">
        <v>9</v>
      </c>
      <c r="N229" s="588"/>
    </row>
    <row r="230" spans="1:14" ht="26.25" x14ac:dyDescent="0.25">
      <c r="A230" s="585"/>
      <c r="B230" s="247" t="s">
        <v>7</v>
      </c>
      <c r="C230" s="570"/>
      <c r="D230" s="571"/>
      <c r="E230" s="574"/>
      <c r="F230" s="575"/>
      <c r="G230" s="284" t="s">
        <v>97</v>
      </c>
      <c r="H230" s="285" t="s">
        <v>94</v>
      </c>
      <c r="I230" s="285" t="s">
        <v>95</v>
      </c>
      <c r="J230" s="577"/>
      <c r="K230" s="571"/>
      <c r="L230" s="589"/>
      <c r="M230" s="286" t="s">
        <v>13</v>
      </c>
      <c r="N230" s="318" t="s">
        <v>14</v>
      </c>
    </row>
    <row r="231" spans="1:14" x14ac:dyDescent="0.25">
      <c r="A231" s="4"/>
      <c r="B231" s="92"/>
      <c r="C231" s="92"/>
      <c r="D231" s="4"/>
      <c r="E231" s="711"/>
      <c r="F231" s="711"/>
      <c r="G231" s="30"/>
      <c r="H231" s="30"/>
      <c r="I231" s="30"/>
      <c r="J231" s="375"/>
      <c r="K231" s="319"/>
      <c r="L231" s="145"/>
      <c r="M231" s="145"/>
      <c r="N231" s="4"/>
    </row>
    <row r="232" spans="1:14" x14ac:dyDescent="0.25">
      <c r="A232" s="4"/>
      <c r="B232" s="92"/>
      <c r="C232" s="92"/>
      <c r="D232" s="4"/>
      <c r="E232" s="711"/>
      <c r="F232" s="711"/>
      <c r="G232" s="30"/>
      <c r="H232" s="30"/>
      <c r="I232" s="30"/>
      <c r="J232" s="375"/>
      <c r="K232" s="321"/>
      <c r="L232" s="147"/>
      <c r="M232" s="147"/>
      <c r="N232" s="43"/>
    </row>
    <row r="233" spans="1:14" ht="15.75" thickBot="1" x14ac:dyDescent="0.3">
      <c r="A233" s="4"/>
      <c r="B233" s="92"/>
      <c r="C233" s="92"/>
      <c r="D233" s="4"/>
      <c r="E233" s="711"/>
      <c r="F233" s="711"/>
      <c r="G233" s="30"/>
      <c r="H233" s="30"/>
      <c r="I233" s="30"/>
      <c r="J233" s="375"/>
      <c r="K233" s="321"/>
      <c r="L233" s="147"/>
      <c r="M233" s="147"/>
      <c r="N233" s="43"/>
    </row>
    <row r="234" spans="1:14" ht="36.75" customHeight="1" thickBot="1" x14ac:dyDescent="0.3">
      <c r="A234" s="343" t="s">
        <v>106</v>
      </c>
      <c r="B234" s="92"/>
      <c r="C234" s="343"/>
      <c r="D234" s="343"/>
      <c r="E234" s="343"/>
      <c r="F234" s="343"/>
      <c r="G234" s="30"/>
      <c r="H234" s="30"/>
      <c r="I234" s="376"/>
      <c r="J234" s="41"/>
      <c r="K234" s="45"/>
      <c r="L234" s="148"/>
      <c r="M234" s="148"/>
      <c r="N234" s="46"/>
    </row>
    <row r="235" spans="1:14" x14ac:dyDescent="0.25">
      <c r="A235" s="438"/>
      <c r="B235" s="439"/>
      <c r="C235" s="439"/>
      <c r="D235" s="438"/>
      <c r="E235" s="438"/>
      <c r="F235" s="438"/>
      <c r="G235" s="440"/>
      <c r="H235" s="441"/>
      <c r="I235" s="441"/>
      <c r="J235" s="438"/>
      <c r="K235" s="438"/>
      <c r="L235" s="442"/>
      <c r="M235" s="442"/>
      <c r="N235" s="438"/>
    </row>
    <row r="236" spans="1:14" x14ac:dyDescent="0.25">
      <c r="A236" s="447" t="s">
        <v>113</v>
      </c>
      <c r="B236" s="439"/>
      <c r="C236" s="439"/>
      <c r="D236" s="438"/>
      <c r="E236" s="438"/>
      <c r="F236" s="438"/>
      <c r="G236" s="448">
        <f>G184+G211</f>
        <v>1340000</v>
      </c>
      <c r="H236" s="441"/>
      <c r="I236" s="441"/>
      <c r="J236" s="438"/>
      <c r="K236" s="438"/>
      <c r="L236" s="442"/>
      <c r="M236" s="442"/>
      <c r="N236" s="438"/>
    </row>
    <row r="237" spans="1:14" x14ac:dyDescent="0.25">
      <c r="A237" s="438"/>
      <c r="B237" s="439"/>
      <c r="C237" s="439"/>
      <c r="D237" s="438"/>
      <c r="E237" s="438"/>
      <c r="F237" s="438"/>
      <c r="G237" s="440"/>
      <c r="H237" s="441"/>
      <c r="I237" s="441"/>
      <c r="J237" s="438"/>
      <c r="K237" s="438"/>
      <c r="L237" s="442"/>
      <c r="M237" s="442"/>
      <c r="N237" s="438"/>
    </row>
    <row r="238" spans="1:14" x14ac:dyDescent="0.25">
      <c r="A238" s="438"/>
      <c r="B238" s="439"/>
      <c r="C238" s="439"/>
      <c r="D238" s="438"/>
      <c r="E238" s="438"/>
      <c r="F238" s="438"/>
      <c r="G238" s="440"/>
      <c r="H238" s="441"/>
      <c r="I238" s="441"/>
      <c r="J238" s="438"/>
      <c r="K238" s="438"/>
      <c r="L238" s="442"/>
      <c r="M238" s="442"/>
      <c r="N238" s="438"/>
    </row>
    <row r="239" spans="1:14" x14ac:dyDescent="0.25">
      <c r="A239" s="438"/>
      <c r="B239" s="439"/>
      <c r="C239" s="439"/>
      <c r="D239" s="438"/>
      <c r="E239" s="438"/>
      <c r="F239" s="438"/>
      <c r="G239" s="440"/>
      <c r="H239" s="441"/>
      <c r="I239" s="441"/>
      <c r="J239" s="438"/>
      <c r="K239" s="438"/>
      <c r="L239" s="442"/>
      <c r="M239" s="442"/>
      <c r="N239" s="438"/>
    </row>
    <row r="240" spans="1:14" ht="19.5" thickBot="1" x14ac:dyDescent="0.3">
      <c r="A240" s="692" t="s">
        <v>127</v>
      </c>
      <c r="B240" s="693"/>
      <c r="C240" s="693"/>
      <c r="D240" s="240"/>
      <c r="E240" s="444"/>
      <c r="F240" s="240"/>
      <c r="G240" s="240"/>
      <c r="H240" s="240"/>
      <c r="I240" s="240"/>
      <c r="J240" s="240"/>
      <c r="K240" s="240"/>
      <c r="L240" s="240"/>
      <c r="M240" s="240"/>
      <c r="N240" s="241"/>
    </row>
    <row r="241" spans="1:14" ht="16.5" thickBot="1" x14ac:dyDescent="0.3">
      <c r="A241" s="243" t="s">
        <v>117</v>
      </c>
      <c r="B241" s="244"/>
      <c r="C241" s="245"/>
      <c r="D241" s="245"/>
      <c r="E241" s="443"/>
      <c r="F241" s="245"/>
      <c r="G241" s="245"/>
      <c r="H241" s="245"/>
      <c r="I241" s="245"/>
      <c r="J241" s="245"/>
      <c r="K241" s="245"/>
      <c r="L241" s="245"/>
      <c r="M241" s="245"/>
      <c r="N241" s="246"/>
    </row>
    <row r="242" spans="1:14" ht="15.75" x14ac:dyDescent="0.25">
      <c r="A242" s="585" t="s">
        <v>6</v>
      </c>
      <c r="B242" s="245"/>
      <c r="C242" s="570" t="s">
        <v>8</v>
      </c>
      <c r="D242" s="571" t="s">
        <v>172</v>
      </c>
      <c r="E242" s="604" t="s">
        <v>1</v>
      </c>
      <c r="F242" s="571" t="s">
        <v>2</v>
      </c>
      <c r="G242" s="586" t="s">
        <v>82</v>
      </c>
      <c r="H242" s="586"/>
      <c r="I242" s="586"/>
      <c r="J242" s="571" t="s">
        <v>3</v>
      </c>
      <c r="K242" s="571" t="s">
        <v>173</v>
      </c>
      <c r="L242" s="589" t="s">
        <v>9</v>
      </c>
      <c r="M242" s="589"/>
      <c r="N242" s="602" t="s">
        <v>4</v>
      </c>
    </row>
    <row r="243" spans="1:14" ht="51" customHeight="1" thickBot="1" x14ac:dyDescent="0.3">
      <c r="A243" s="605"/>
      <c r="B243" s="247" t="s">
        <v>7</v>
      </c>
      <c r="C243" s="606"/>
      <c r="D243" s="604"/>
      <c r="E243" s="696"/>
      <c r="F243" s="604"/>
      <c r="G243" s="248" t="s">
        <v>97</v>
      </c>
      <c r="H243" s="249" t="s">
        <v>93</v>
      </c>
      <c r="I243" s="249" t="s">
        <v>96</v>
      </c>
      <c r="J243" s="604"/>
      <c r="K243" s="604"/>
      <c r="L243" s="250" t="s">
        <v>81</v>
      </c>
      <c r="M243" s="250" t="s">
        <v>5</v>
      </c>
      <c r="N243" s="603"/>
    </row>
    <row r="244" spans="1:14" x14ac:dyDescent="0.25">
      <c r="A244" s="3"/>
      <c r="B244" s="251"/>
      <c r="C244" s="252"/>
      <c r="D244" s="253"/>
      <c r="E244" s="253"/>
      <c r="F244" s="253"/>
      <c r="G244" s="254"/>
      <c r="H244" s="255"/>
      <c r="I244" s="255"/>
      <c r="J244" s="253"/>
      <c r="K244" s="4"/>
      <c r="L244" s="256"/>
      <c r="M244" s="256"/>
      <c r="N244" s="257"/>
    </row>
    <row r="245" spans="1:14" x14ac:dyDescent="0.25">
      <c r="A245" s="327"/>
      <c r="B245" s="252"/>
      <c r="C245" s="252"/>
      <c r="D245" s="253"/>
      <c r="E245" s="253"/>
      <c r="F245" s="253"/>
      <c r="G245" s="254"/>
      <c r="H245" s="255"/>
      <c r="I245" s="255"/>
      <c r="J245" s="253"/>
      <c r="K245" s="4"/>
      <c r="L245" s="256"/>
      <c r="M245" s="256"/>
      <c r="N245" s="257"/>
    </row>
    <row r="246" spans="1:14" ht="15.75" thickBot="1" x14ac:dyDescent="0.3">
      <c r="A246" s="328"/>
      <c r="B246" s="252"/>
      <c r="C246" s="259"/>
      <c r="D246" s="329"/>
      <c r="E246" s="329"/>
      <c r="F246" s="329"/>
      <c r="G246" s="330"/>
      <c r="H246" s="331"/>
      <c r="I246" s="331"/>
      <c r="J246" s="329"/>
      <c r="K246" s="7"/>
      <c r="L246" s="332"/>
      <c r="M246" s="332"/>
      <c r="N246" s="333"/>
    </row>
    <row r="247" spans="1:14" ht="15.75" thickBot="1" x14ac:dyDescent="0.3">
      <c r="A247" s="258" t="s">
        <v>99</v>
      </c>
      <c r="B247" s="259"/>
      <c r="C247" s="260"/>
      <c r="D247" s="260"/>
      <c r="E247" s="260"/>
      <c r="F247" s="261"/>
      <c r="G247" s="107"/>
      <c r="H247" s="98"/>
      <c r="I247" s="100"/>
      <c r="J247" s="97"/>
      <c r="K247" s="97"/>
      <c r="L247" s="141"/>
      <c r="M247" s="141"/>
      <c r="N247" s="101"/>
    </row>
    <row r="248" spans="1:14" ht="15.75" thickBot="1" x14ac:dyDescent="0.3">
      <c r="A248" s="262"/>
      <c r="B248" s="260"/>
      <c r="C248" s="263"/>
      <c r="D248" s="264"/>
      <c r="E248" s="264"/>
      <c r="F248" s="264"/>
      <c r="G248" s="106"/>
      <c r="H248" s="54"/>
      <c r="I248" s="54"/>
      <c r="J248" s="52"/>
      <c r="K248" s="52"/>
      <c r="L248" s="142"/>
      <c r="M248" s="142"/>
      <c r="N248" s="52"/>
    </row>
    <row r="249" spans="1:14" ht="16.5" thickBot="1" x14ac:dyDescent="0.3">
      <c r="A249" s="694" t="s">
        <v>98</v>
      </c>
      <c r="B249" s="695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6"/>
    </row>
    <row r="250" spans="1:14" ht="15.75" x14ac:dyDescent="0.25">
      <c r="A250" s="585" t="s">
        <v>6</v>
      </c>
      <c r="B250" s="245"/>
      <c r="C250" s="570" t="s">
        <v>8</v>
      </c>
      <c r="D250" s="571" t="s">
        <v>172</v>
      </c>
      <c r="E250" s="604" t="s">
        <v>1</v>
      </c>
      <c r="F250" s="571" t="s">
        <v>2</v>
      </c>
      <c r="G250" s="586" t="s">
        <v>82</v>
      </c>
      <c r="H250" s="586"/>
      <c r="I250" s="586"/>
      <c r="J250" s="571" t="s">
        <v>3</v>
      </c>
      <c r="K250" s="571" t="s">
        <v>173</v>
      </c>
      <c r="L250" s="589" t="s">
        <v>9</v>
      </c>
      <c r="M250" s="589"/>
      <c r="N250" s="602" t="s">
        <v>4</v>
      </c>
    </row>
    <row r="251" spans="1:14" ht="43.5" customHeight="1" thickBot="1" x14ac:dyDescent="0.3">
      <c r="A251" s="605"/>
      <c r="B251" s="247" t="s">
        <v>7</v>
      </c>
      <c r="C251" s="606"/>
      <c r="D251" s="604"/>
      <c r="E251" s="696"/>
      <c r="F251" s="604"/>
      <c r="G251" s="248" t="s">
        <v>97</v>
      </c>
      <c r="H251" s="249" t="s">
        <v>93</v>
      </c>
      <c r="I251" s="249" t="s">
        <v>96</v>
      </c>
      <c r="J251" s="604"/>
      <c r="K251" s="604"/>
      <c r="L251" s="250" t="s">
        <v>81</v>
      </c>
      <c r="M251" s="250" t="s">
        <v>5</v>
      </c>
      <c r="N251" s="603"/>
    </row>
    <row r="252" spans="1:14" ht="15.75" thickBot="1" x14ac:dyDescent="0.3">
      <c r="A252" s="6"/>
      <c r="B252" s="275"/>
      <c r="C252" s="334"/>
      <c r="D252" s="189"/>
      <c r="E252" s="189"/>
      <c r="F252" s="189"/>
      <c r="G252" s="233"/>
      <c r="H252" s="233"/>
      <c r="I252" s="190"/>
      <c r="J252" s="191"/>
      <c r="K252" s="179"/>
      <c r="L252" s="192"/>
      <c r="M252" s="192"/>
      <c r="N252" s="193"/>
    </row>
    <row r="253" spans="1:14" ht="26.25" thickBot="1" x14ac:dyDescent="0.3">
      <c r="A253" s="269" t="s">
        <v>101</v>
      </c>
      <c r="B253" s="334"/>
      <c r="C253" s="270"/>
      <c r="D253" s="270"/>
      <c r="E253" s="270"/>
      <c r="F253" s="271"/>
      <c r="G253" s="232"/>
      <c r="H253" s="232"/>
      <c r="I253" s="174"/>
      <c r="J253" s="175"/>
      <c r="K253" s="234"/>
      <c r="L253" s="181"/>
      <c r="M253" s="181"/>
      <c r="N253" s="182"/>
    </row>
    <row r="254" spans="1:14" ht="15.75" thickBot="1" x14ac:dyDescent="0.3">
      <c r="A254" s="272"/>
      <c r="B254" s="270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</row>
    <row r="255" spans="1:14" ht="16.5" thickBot="1" x14ac:dyDescent="0.3">
      <c r="A255" s="243" t="s">
        <v>10</v>
      </c>
      <c r="B255" s="309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6"/>
    </row>
    <row r="256" spans="1:14" ht="15.75" x14ac:dyDescent="0.25">
      <c r="A256" s="585" t="s">
        <v>6</v>
      </c>
      <c r="B256" s="245"/>
      <c r="C256" s="570" t="s">
        <v>8</v>
      </c>
      <c r="D256" s="571" t="s">
        <v>174</v>
      </c>
      <c r="E256" s="604" t="s">
        <v>1</v>
      </c>
      <c r="F256" s="571" t="s">
        <v>2</v>
      </c>
      <c r="G256" s="586" t="s">
        <v>82</v>
      </c>
      <c r="H256" s="586"/>
      <c r="I256" s="586"/>
      <c r="J256" s="571" t="s">
        <v>3</v>
      </c>
      <c r="K256" s="571" t="s">
        <v>173</v>
      </c>
      <c r="L256" s="589" t="s">
        <v>9</v>
      </c>
      <c r="M256" s="589"/>
      <c r="N256" s="602" t="s">
        <v>4</v>
      </c>
    </row>
    <row r="257" spans="1:14" ht="27" thickBot="1" x14ac:dyDescent="0.3">
      <c r="A257" s="605"/>
      <c r="B257" s="247" t="s">
        <v>7</v>
      </c>
      <c r="C257" s="606"/>
      <c r="D257" s="604"/>
      <c r="E257" s="696"/>
      <c r="F257" s="604"/>
      <c r="G257" s="248" t="s">
        <v>97</v>
      </c>
      <c r="H257" s="249" t="s">
        <v>94</v>
      </c>
      <c r="I257" s="249" t="s">
        <v>95</v>
      </c>
      <c r="J257" s="604"/>
      <c r="K257" s="604"/>
      <c r="L257" s="250" t="s">
        <v>81</v>
      </c>
      <c r="M257" s="250" t="s">
        <v>5</v>
      </c>
      <c r="N257" s="603"/>
    </row>
    <row r="258" spans="1:14" ht="30" x14ac:dyDescent="0.25">
      <c r="A258" s="176" t="s">
        <v>124</v>
      </c>
      <c r="B258" s="395" t="s">
        <v>198</v>
      </c>
      <c r="C258" s="367" t="s">
        <v>128</v>
      </c>
      <c r="D258" s="178" t="s">
        <v>21</v>
      </c>
      <c r="E258" s="183">
        <v>1</v>
      </c>
      <c r="F258" s="183">
        <v>1</v>
      </c>
      <c r="G258" s="276">
        <v>6000</v>
      </c>
      <c r="H258" s="276">
        <v>6000</v>
      </c>
      <c r="I258" s="185"/>
      <c r="J258" s="195"/>
      <c r="K258" s="178" t="s">
        <v>85</v>
      </c>
      <c r="L258" s="277">
        <v>41122</v>
      </c>
      <c r="M258" s="187">
        <v>41125</v>
      </c>
      <c r="N258" s="196"/>
    </row>
    <row r="259" spans="1:14" x14ac:dyDescent="0.25">
      <c r="A259" s="176" t="s">
        <v>124</v>
      </c>
      <c r="B259" s="367"/>
      <c r="C259" s="367" t="s">
        <v>129</v>
      </c>
      <c r="D259" s="178" t="s">
        <v>21</v>
      </c>
      <c r="E259" s="183">
        <v>1</v>
      </c>
      <c r="F259" s="183">
        <v>1</v>
      </c>
      <c r="G259" s="276">
        <v>18500</v>
      </c>
      <c r="H259" s="276">
        <v>18500</v>
      </c>
      <c r="I259" s="185"/>
      <c r="J259" s="195"/>
      <c r="K259" s="178" t="s">
        <v>85</v>
      </c>
      <c r="L259" s="277">
        <v>41122</v>
      </c>
      <c r="M259" s="187">
        <v>41125</v>
      </c>
      <c r="N259" s="196"/>
    </row>
    <row r="260" spans="1:14" ht="30" x14ac:dyDescent="0.25">
      <c r="A260" s="176" t="s">
        <v>124</v>
      </c>
      <c r="B260" s="367"/>
      <c r="C260" s="367" t="s">
        <v>130</v>
      </c>
      <c r="D260" s="178" t="s">
        <v>21</v>
      </c>
      <c r="E260" s="183">
        <v>1</v>
      </c>
      <c r="F260" s="183">
        <v>1</v>
      </c>
      <c r="G260" s="276">
        <v>7800</v>
      </c>
      <c r="H260" s="276">
        <v>7800</v>
      </c>
      <c r="I260" s="185"/>
      <c r="J260" s="195"/>
      <c r="K260" s="178" t="s">
        <v>85</v>
      </c>
      <c r="L260" s="277">
        <v>41122</v>
      </c>
      <c r="M260" s="187">
        <v>41125</v>
      </c>
      <c r="N260" s="196"/>
    </row>
    <row r="261" spans="1:14" x14ac:dyDescent="0.25">
      <c r="A261" s="176" t="s">
        <v>124</v>
      </c>
      <c r="B261" s="367"/>
      <c r="C261" s="367" t="s">
        <v>131</v>
      </c>
      <c r="D261" s="178" t="s">
        <v>21</v>
      </c>
      <c r="E261" s="183">
        <v>1</v>
      </c>
      <c r="F261" s="183">
        <v>1</v>
      </c>
      <c r="G261" s="276">
        <v>5000</v>
      </c>
      <c r="H261" s="276">
        <v>5000</v>
      </c>
      <c r="I261" s="185"/>
      <c r="J261" s="195"/>
      <c r="K261" s="178" t="s">
        <v>85</v>
      </c>
      <c r="L261" s="277">
        <v>41122</v>
      </c>
      <c r="M261" s="187">
        <v>41125</v>
      </c>
      <c r="N261" s="196"/>
    </row>
    <row r="262" spans="1:14" x14ac:dyDescent="0.25">
      <c r="A262" s="176" t="s">
        <v>124</v>
      </c>
      <c r="B262" s="367"/>
      <c r="C262" s="367" t="s">
        <v>132</v>
      </c>
      <c r="D262" s="178" t="s">
        <v>22</v>
      </c>
      <c r="E262" s="183"/>
      <c r="F262" s="183"/>
      <c r="G262" s="276">
        <v>60000</v>
      </c>
      <c r="H262" s="276">
        <v>60000</v>
      </c>
      <c r="I262" s="185"/>
      <c r="J262" s="195"/>
      <c r="K262" s="178" t="s">
        <v>86</v>
      </c>
      <c r="L262" s="277">
        <v>41139</v>
      </c>
      <c r="M262" s="187">
        <v>41173</v>
      </c>
      <c r="N262" s="196"/>
    </row>
    <row r="263" spans="1:14" s="397" customFormat="1" ht="60" x14ac:dyDescent="0.25">
      <c r="A263" s="736"/>
      <c r="B263" s="737"/>
      <c r="C263" s="402" t="s">
        <v>271</v>
      </c>
      <c r="D263" s="738" t="s">
        <v>222</v>
      </c>
      <c r="E263" s="377" t="s">
        <v>222</v>
      </c>
      <c r="F263" s="377" t="s">
        <v>222</v>
      </c>
      <c r="G263" s="405">
        <v>50000</v>
      </c>
      <c r="H263" s="405">
        <v>50000</v>
      </c>
      <c r="I263" s="382"/>
      <c r="J263" s="383"/>
      <c r="K263" s="408" t="s">
        <v>86</v>
      </c>
      <c r="L263" s="568">
        <v>41122</v>
      </c>
      <c r="M263" s="568">
        <v>41212</v>
      </c>
      <c r="N263" s="384"/>
    </row>
    <row r="264" spans="1:14" s="397" customFormat="1" ht="60" x14ac:dyDescent="0.25">
      <c r="A264" s="404"/>
      <c r="B264" s="737"/>
      <c r="C264" s="402" t="s">
        <v>270</v>
      </c>
      <c r="D264" s="738" t="s">
        <v>222</v>
      </c>
      <c r="E264" s="377" t="s">
        <v>222</v>
      </c>
      <c r="F264" s="377" t="s">
        <v>222</v>
      </c>
      <c r="G264" s="405">
        <v>50000</v>
      </c>
      <c r="H264" s="405">
        <v>50000</v>
      </c>
      <c r="I264" s="382"/>
      <c r="J264" s="383"/>
      <c r="K264" s="408" t="s">
        <v>86</v>
      </c>
      <c r="L264" s="568">
        <v>41276</v>
      </c>
      <c r="M264" s="568">
        <v>41455</v>
      </c>
      <c r="N264" s="384"/>
    </row>
    <row r="265" spans="1:14" ht="15.75" thickBot="1" x14ac:dyDescent="0.3">
      <c r="A265" s="269" t="s">
        <v>102</v>
      </c>
      <c r="B265" s="564"/>
      <c r="C265" s="270"/>
      <c r="D265" s="270"/>
      <c r="E265" s="270"/>
      <c r="F265" s="271"/>
      <c r="G265" s="172">
        <f>SUM(G258:G264)</f>
        <v>197300</v>
      </c>
      <c r="H265" s="173">
        <f>SUM(H258:H264)</f>
        <v>197300</v>
      </c>
      <c r="I265" s="100"/>
      <c r="J265" s="97" t="s">
        <v>113</v>
      </c>
      <c r="K265" s="168"/>
      <c r="L265" s="141"/>
      <c r="M265" s="141"/>
      <c r="N265" s="101"/>
    </row>
    <row r="266" spans="1:14" ht="15.75" thickBot="1" x14ac:dyDescent="0.3">
      <c r="A266" s="242"/>
      <c r="B266" s="270"/>
      <c r="C266" s="279"/>
      <c r="D266" s="279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</row>
    <row r="267" spans="1:14" ht="16.5" thickBot="1" x14ac:dyDescent="0.3">
      <c r="A267" s="243" t="s">
        <v>15</v>
      </c>
      <c r="B267" s="281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6"/>
    </row>
    <row r="268" spans="1:14" ht="15.75" x14ac:dyDescent="0.25">
      <c r="A268" s="585" t="s">
        <v>6</v>
      </c>
      <c r="B268" s="245"/>
      <c r="C268" s="570" t="s">
        <v>8</v>
      </c>
      <c r="D268" s="571" t="s">
        <v>174</v>
      </c>
      <c r="E268" s="686"/>
      <c r="F268" s="687"/>
      <c r="G268" s="586" t="s">
        <v>82</v>
      </c>
      <c r="H268" s="586"/>
      <c r="I268" s="586"/>
      <c r="J268" s="688" t="s">
        <v>3</v>
      </c>
      <c r="K268" s="571" t="s">
        <v>173</v>
      </c>
      <c r="L268" s="589" t="s">
        <v>9</v>
      </c>
      <c r="M268" s="589"/>
      <c r="N268" s="283" t="s">
        <v>4</v>
      </c>
    </row>
    <row r="269" spans="1:14" ht="39" x14ac:dyDescent="0.25">
      <c r="A269" s="585"/>
      <c r="B269" s="247" t="s">
        <v>7</v>
      </c>
      <c r="C269" s="570"/>
      <c r="D269" s="571"/>
      <c r="E269" s="335" t="s">
        <v>175</v>
      </c>
      <c r="F269" s="336" t="s">
        <v>2</v>
      </c>
      <c r="G269" s="284" t="s">
        <v>97</v>
      </c>
      <c r="H269" s="285" t="s">
        <v>94</v>
      </c>
      <c r="I269" s="285" t="s">
        <v>95</v>
      </c>
      <c r="J269" s="688"/>
      <c r="K269" s="571"/>
      <c r="L269" s="286" t="s">
        <v>12</v>
      </c>
      <c r="M269" s="286" t="s">
        <v>5</v>
      </c>
      <c r="N269" s="283"/>
    </row>
    <row r="270" spans="1:14" x14ac:dyDescent="0.25">
      <c r="A270" s="3"/>
      <c r="B270" s="92"/>
      <c r="C270" s="92"/>
      <c r="D270" s="47"/>
      <c r="E270" s="590"/>
      <c r="F270" s="591"/>
      <c r="G270" s="30"/>
      <c r="H270" s="30"/>
      <c r="I270" s="30"/>
      <c r="J270" s="37"/>
      <c r="K270" s="4"/>
      <c r="L270" s="145"/>
      <c r="M270" s="145"/>
      <c r="N270" s="5"/>
    </row>
    <row r="271" spans="1:14" x14ac:dyDescent="0.25">
      <c r="A271" s="3"/>
      <c r="B271" s="92"/>
      <c r="C271" s="92"/>
      <c r="D271" s="47"/>
      <c r="E271" s="590"/>
      <c r="F271" s="591"/>
      <c r="G271" s="30"/>
      <c r="H271" s="30"/>
      <c r="I271" s="30"/>
      <c r="J271" s="37"/>
      <c r="K271" s="4"/>
      <c r="L271" s="145"/>
      <c r="M271" s="145"/>
      <c r="N271" s="5"/>
    </row>
    <row r="272" spans="1:14" ht="15.75" thickBot="1" x14ac:dyDescent="0.3">
      <c r="A272" s="3"/>
      <c r="B272" s="92"/>
      <c r="C272" s="92"/>
      <c r="D272" s="47"/>
      <c r="E272" s="590"/>
      <c r="F272" s="591"/>
      <c r="G272" s="30"/>
      <c r="H272" s="30"/>
      <c r="I272" s="30"/>
      <c r="J272" s="37"/>
      <c r="K272" s="4"/>
      <c r="L272" s="145"/>
      <c r="M272" s="145"/>
      <c r="N272" s="5"/>
    </row>
    <row r="273" spans="1:14" ht="34.5" customHeight="1" thickBot="1" x14ac:dyDescent="0.3">
      <c r="A273" s="289" t="s">
        <v>100</v>
      </c>
      <c r="B273" s="96"/>
      <c r="C273" s="288"/>
      <c r="D273" s="288"/>
      <c r="E273" s="288"/>
      <c r="F273" s="337"/>
      <c r="G273" s="89"/>
      <c r="H273" s="48"/>
      <c r="I273" s="40"/>
      <c r="J273" s="41"/>
      <c r="K273" s="39"/>
      <c r="L273" s="148"/>
      <c r="M273" s="148"/>
      <c r="N273" s="46"/>
    </row>
    <row r="274" spans="1:14" ht="15.75" thickBot="1" x14ac:dyDescent="0.3">
      <c r="A274" s="242"/>
      <c r="B274" s="288"/>
      <c r="C274" s="279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</row>
    <row r="275" spans="1:14" ht="36.75" customHeight="1" thickBot="1" x14ac:dyDescent="0.3">
      <c r="A275" s="243" t="s">
        <v>88</v>
      </c>
      <c r="B275" s="281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6"/>
    </row>
    <row r="276" spans="1:14" ht="15.75" x14ac:dyDescent="0.25">
      <c r="A276" s="585" t="s">
        <v>6</v>
      </c>
      <c r="B276" s="245"/>
      <c r="C276" s="570" t="s">
        <v>8</v>
      </c>
      <c r="D276" s="571" t="s">
        <v>174</v>
      </c>
      <c r="E276" s="686"/>
      <c r="F276" s="687"/>
      <c r="G276" s="586" t="s">
        <v>82</v>
      </c>
      <c r="H276" s="586"/>
      <c r="I276" s="586"/>
      <c r="J276" s="688" t="s">
        <v>3</v>
      </c>
      <c r="K276" s="571" t="s">
        <v>173</v>
      </c>
      <c r="L276" s="589" t="s">
        <v>9</v>
      </c>
      <c r="M276" s="589"/>
      <c r="N276" s="283" t="s">
        <v>4</v>
      </c>
    </row>
    <row r="277" spans="1:14" ht="39" x14ac:dyDescent="0.25">
      <c r="A277" s="585"/>
      <c r="B277" s="247" t="s">
        <v>7</v>
      </c>
      <c r="C277" s="570"/>
      <c r="D277" s="571"/>
      <c r="E277" s="335" t="s">
        <v>175</v>
      </c>
      <c r="F277" s="336" t="s">
        <v>2</v>
      </c>
      <c r="G277" s="284" t="s">
        <v>97</v>
      </c>
      <c r="H277" s="285" t="s">
        <v>94</v>
      </c>
      <c r="I277" s="285" t="s">
        <v>95</v>
      </c>
      <c r="J277" s="688"/>
      <c r="K277" s="571"/>
      <c r="L277" s="286" t="s">
        <v>12</v>
      </c>
      <c r="M277" s="286" t="s">
        <v>5</v>
      </c>
      <c r="N277" s="283"/>
    </row>
    <row r="278" spans="1:14" ht="26.25" customHeight="1" x14ac:dyDescent="0.25">
      <c r="A278" s="183" t="s">
        <v>124</v>
      </c>
      <c r="B278" s="183" t="s">
        <v>133</v>
      </c>
      <c r="C278" s="183" t="s">
        <v>134</v>
      </c>
      <c r="D278" s="178" t="s">
        <v>21</v>
      </c>
      <c r="E278" s="396">
        <v>1</v>
      </c>
      <c r="F278" s="123"/>
      <c r="G278" s="227">
        <v>22950</v>
      </c>
      <c r="H278" s="227">
        <v>22950</v>
      </c>
      <c r="I278" s="185"/>
      <c r="J278" s="195"/>
      <c r="K278" s="178" t="s">
        <v>85</v>
      </c>
      <c r="L278" s="277">
        <v>41122</v>
      </c>
      <c r="M278" s="187">
        <v>41122</v>
      </c>
      <c r="N278" s="4"/>
    </row>
    <row r="279" spans="1:14" ht="30" customHeight="1" x14ac:dyDescent="0.25">
      <c r="A279" s="183" t="s">
        <v>124</v>
      </c>
      <c r="B279" s="167"/>
      <c r="C279" s="377" t="s">
        <v>135</v>
      </c>
      <c r="D279" s="399" t="s">
        <v>21</v>
      </c>
      <c r="E279" s="123">
        <v>1</v>
      </c>
      <c r="F279" s="123"/>
      <c r="G279" s="227">
        <v>12750</v>
      </c>
      <c r="H279" s="227">
        <v>12750</v>
      </c>
      <c r="I279" s="185"/>
      <c r="J279" s="195"/>
      <c r="K279" s="353" t="s">
        <v>86</v>
      </c>
      <c r="L279" s="277">
        <v>41122</v>
      </c>
      <c r="M279" s="187">
        <v>41122</v>
      </c>
      <c r="N279" s="4"/>
    </row>
    <row r="280" spans="1:14" ht="20.25" customHeight="1" x14ac:dyDescent="0.25">
      <c r="A280" s="183" t="s">
        <v>124</v>
      </c>
      <c r="B280" s="167"/>
      <c r="C280" s="183" t="s">
        <v>136</v>
      </c>
      <c r="D280" s="178" t="s">
        <v>21</v>
      </c>
      <c r="E280" s="348">
        <v>1</v>
      </c>
      <c r="F280" s="123"/>
      <c r="G280" s="227">
        <v>10625</v>
      </c>
      <c r="H280" s="227">
        <v>10625</v>
      </c>
      <c r="I280" s="185"/>
      <c r="J280" s="195"/>
      <c r="K280" s="353" t="s">
        <v>86</v>
      </c>
      <c r="L280" s="277">
        <v>41122</v>
      </c>
      <c r="M280" s="187">
        <v>41122</v>
      </c>
      <c r="N280" s="4"/>
    </row>
    <row r="281" spans="1:14" ht="24.75" customHeight="1" x14ac:dyDescent="0.25">
      <c r="A281" s="183" t="s">
        <v>124</v>
      </c>
      <c r="B281" s="167"/>
      <c r="C281" s="183" t="s">
        <v>137</v>
      </c>
      <c r="D281" s="178" t="s">
        <v>21</v>
      </c>
      <c r="E281" s="123">
        <v>1</v>
      </c>
      <c r="F281" s="123"/>
      <c r="G281" s="227">
        <v>17000</v>
      </c>
      <c r="H281" s="227">
        <v>17000</v>
      </c>
      <c r="I281" s="185"/>
      <c r="J281" s="195"/>
      <c r="K281" s="353" t="s">
        <v>86</v>
      </c>
      <c r="L281" s="277">
        <v>41122</v>
      </c>
      <c r="M281" s="187">
        <v>41122</v>
      </c>
      <c r="N281" s="4"/>
    </row>
    <row r="282" spans="1:14" ht="30" x14ac:dyDescent="0.25">
      <c r="A282" s="183" t="s">
        <v>124</v>
      </c>
      <c r="B282" s="167"/>
      <c r="C282" s="183" t="s">
        <v>138</v>
      </c>
      <c r="D282" s="178" t="s">
        <v>21</v>
      </c>
      <c r="E282" s="123">
        <v>1</v>
      </c>
      <c r="F282" s="123"/>
      <c r="G282" s="227">
        <v>8500</v>
      </c>
      <c r="H282" s="227">
        <v>8500</v>
      </c>
      <c r="I282" s="185"/>
      <c r="J282" s="195"/>
      <c r="K282" s="353" t="s">
        <v>86</v>
      </c>
      <c r="L282" s="277">
        <v>41122</v>
      </c>
      <c r="M282" s="187">
        <v>41122</v>
      </c>
      <c r="N282" s="4"/>
    </row>
    <row r="283" spans="1:14" ht="30" x14ac:dyDescent="0.25">
      <c r="A283" s="183" t="s">
        <v>124</v>
      </c>
      <c r="B283" s="167"/>
      <c r="C283" s="183" t="s">
        <v>139</v>
      </c>
      <c r="D283" s="178" t="s">
        <v>21</v>
      </c>
      <c r="E283" s="199">
        <v>1</v>
      </c>
      <c r="F283" s="178"/>
      <c r="G283" s="227">
        <v>13600</v>
      </c>
      <c r="H283" s="227">
        <v>13600</v>
      </c>
      <c r="I283" s="185"/>
      <c r="J283" s="195"/>
      <c r="K283" s="353" t="s">
        <v>86</v>
      </c>
      <c r="L283" s="277">
        <v>41122</v>
      </c>
      <c r="M283" s="187">
        <v>41122</v>
      </c>
      <c r="N283" s="4"/>
    </row>
    <row r="284" spans="1:14" ht="19.5" customHeight="1" x14ac:dyDescent="0.25">
      <c r="A284" s="183" t="s">
        <v>124</v>
      </c>
      <c r="B284" s="167"/>
      <c r="C284" s="183" t="s">
        <v>140</v>
      </c>
      <c r="D284" s="178" t="s">
        <v>21</v>
      </c>
      <c r="E284" s="199">
        <v>1</v>
      </c>
      <c r="F284" s="178"/>
      <c r="G284" s="227">
        <v>34000</v>
      </c>
      <c r="H284" s="227">
        <v>34000</v>
      </c>
      <c r="I284" s="185"/>
      <c r="J284" s="195"/>
      <c r="K284" s="353" t="s">
        <v>86</v>
      </c>
      <c r="L284" s="277">
        <v>41122</v>
      </c>
      <c r="M284" s="187">
        <v>41122</v>
      </c>
      <c r="N284" s="4"/>
    </row>
    <row r="285" spans="1:14" ht="30" x14ac:dyDescent="0.25">
      <c r="A285" s="208" t="s">
        <v>107</v>
      </c>
      <c r="B285" s="167"/>
      <c r="C285" s="338"/>
      <c r="D285" s="338"/>
      <c r="E285" s="338"/>
      <c r="F285" s="338"/>
      <c r="G285" s="230">
        <f>SUM(G278:G284)</f>
        <v>119425</v>
      </c>
      <c r="H285" s="230">
        <f>SUM(H278:H284)</f>
        <v>119425</v>
      </c>
      <c r="I285" s="186"/>
      <c r="J285" s="183" t="s">
        <v>113</v>
      </c>
      <c r="K285" s="183"/>
      <c r="L285" s="187"/>
      <c r="M285" s="187"/>
      <c r="N285" s="4"/>
    </row>
    <row r="286" spans="1:14" ht="15.75" thickBot="1" x14ac:dyDescent="0.3">
      <c r="A286" s="339"/>
      <c r="B286" s="340"/>
      <c r="C286" s="339"/>
      <c r="D286" s="339"/>
      <c r="E286" s="339"/>
      <c r="F286" s="339"/>
      <c r="G286" s="339"/>
      <c r="H286" s="339"/>
      <c r="I286" s="339"/>
      <c r="J286" s="339"/>
      <c r="K286" s="339"/>
      <c r="L286" s="339"/>
      <c r="M286" s="339"/>
      <c r="N286" s="339"/>
    </row>
    <row r="287" spans="1:14" ht="32.25" thickBot="1" x14ac:dyDescent="0.3">
      <c r="A287" s="293" t="s">
        <v>89</v>
      </c>
      <c r="B287" s="294"/>
      <c r="C287" s="295"/>
      <c r="D287" s="296"/>
      <c r="E287" s="296"/>
      <c r="F287" s="296"/>
      <c r="G287" s="297"/>
      <c r="H287" s="296"/>
      <c r="I287" s="296"/>
      <c r="J287" s="296"/>
      <c r="K287" s="296"/>
      <c r="L287" s="298"/>
      <c r="M287" s="298"/>
      <c r="N287" s="299"/>
    </row>
    <row r="288" spans="1:14" ht="15.75" x14ac:dyDescent="0.25">
      <c r="A288" s="714" t="s">
        <v>6</v>
      </c>
      <c r="B288" s="295"/>
      <c r="C288" s="697" t="s">
        <v>8</v>
      </c>
      <c r="D288" s="699" t="s">
        <v>174</v>
      </c>
      <c r="E288" s="701" t="s">
        <v>82</v>
      </c>
      <c r="F288" s="702"/>
      <c r="G288" s="702"/>
      <c r="H288" s="702"/>
      <c r="I288" s="703"/>
      <c r="J288" s="704" t="s">
        <v>115</v>
      </c>
      <c r="K288" s="700" t="s">
        <v>173</v>
      </c>
      <c r="L288" s="689" t="s">
        <v>114</v>
      </c>
      <c r="M288" s="592" t="s">
        <v>9</v>
      </c>
      <c r="N288" s="593"/>
    </row>
    <row r="289" spans="1:14" ht="42" customHeight="1" thickBot="1" x14ac:dyDescent="0.3">
      <c r="A289" s="715"/>
      <c r="B289" s="300" t="s">
        <v>7</v>
      </c>
      <c r="C289" s="698"/>
      <c r="D289" s="700"/>
      <c r="E289" s="341" t="s">
        <v>175</v>
      </c>
      <c r="F289" s="342" t="s">
        <v>2</v>
      </c>
      <c r="G289" s="301" t="s">
        <v>97</v>
      </c>
      <c r="H289" s="302" t="s">
        <v>94</v>
      </c>
      <c r="I289" s="302" t="s">
        <v>95</v>
      </c>
      <c r="J289" s="705"/>
      <c r="K289" s="710"/>
      <c r="L289" s="690"/>
      <c r="M289" s="303" t="s">
        <v>13</v>
      </c>
      <c r="N289" s="304" t="s">
        <v>14</v>
      </c>
    </row>
    <row r="290" spans="1:14" s="397" customFormat="1" ht="43.5" customHeight="1" x14ac:dyDescent="0.25">
      <c r="A290" s="459" t="s">
        <v>124</v>
      </c>
      <c r="B290" s="734" t="s">
        <v>141</v>
      </c>
      <c r="C290" s="460" t="s">
        <v>229</v>
      </c>
      <c r="D290" s="461" t="s">
        <v>176</v>
      </c>
      <c r="E290" s="387">
        <v>1</v>
      </c>
      <c r="F290" s="350">
        <v>1</v>
      </c>
      <c r="G290" s="387">
        <v>18935</v>
      </c>
      <c r="H290" s="387">
        <v>18935</v>
      </c>
      <c r="I290" s="351"/>
      <c r="J290" s="352"/>
      <c r="K290" s="353" t="s">
        <v>86</v>
      </c>
      <c r="L290" s="462">
        <v>1</v>
      </c>
      <c r="M290" s="463">
        <v>41122</v>
      </c>
      <c r="N290" s="463">
        <v>41122</v>
      </c>
    </row>
    <row r="291" spans="1:14" s="397" customFormat="1" ht="43.5" customHeight="1" x14ac:dyDescent="0.25">
      <c r="A291" s="459"/>
      <c r="B291" s="735"/>
      <c r="C291" s="460" t="s">
        <v>242</v>
      </c>
      <c r="D291" s="461" t="s">
        <v>176</v>
      </c>
      <c r="E291" s="387">
        <v>1</v>
      </c>
      <c r="F291" s="350">
        <v>1</v>
      </c>
      <c r="G291" s="387">
        <v>45444</v>
      </c>
      <c r="H291" s="387">
        <v>45444</v>
      </c>
      <c r="I291" s="351"/>
      <c r="J291" s="352"/>
      <c r="K291" s="353" t="s">
        <v>86</v>
      </c>
      <c r="L291" s="462">
        <v>1</v>
      </c>
      <c r="M291" s="463">
        <v>41276</v>
      </c>
      <c r="N291" s="463">
        <v>41276</v>
      </c>
    </row>
    <row r="292" spans="1:14" s="397" customFormat="1" ht="54" customHeight="1" x14ac:dyDescent="0.25">
      <c r="A292" s="459" t="s">
        <v>124</v>
      </c>
      <c r="B292" s="464"/>
      <c r="C292" s="460" t="s">
        <v>243</v>
      </c>
      <c r="D292" s="461" t="s">
        <v>176</v>
      </c>
      <c r="E292" s="387">
        <v>1</v>
      </c>
      <c r="F292" s="350">
        <v>1</v>
      </c>
      <c r="G292" s="387">
        <v>16875</v>
      </c>
      <c r="H292" s="387">
        <v>16875</v>
      </c>
      <c r="I292" s="351"/>
      <c r="J292" s="352"/>
      <c r="K292" s="353" t="s">
        <v>86</v>
      </c>
      <c r="L292" s="462">
        <v>1</v>
      </c>
      <c r="M292" s="463">
        <v>41122</v>
      </c>
      <c r="N292" s="463">
        <v>41122</v>
      </c>
    </row>
    <row r="293" spans="1:14" s="397" customFormat="1" ht="54" customHeight="1" x14ac:dyDescent="0.25">
      <c r="A293" s="459"/>
      <c r="B293" s="464"/>
      <c r="C293" s="460" t="s">
        <v>180</v>
      </c>
      <c r="D293" s="461" t="s">
        <v>176</v>
      </c>
      <c r="E293" s="387">
        <v>1</v>
      </c>
      <c r="F293" s="350">
        <v>1</v>
      </c>
      <c r="G293" s="387">
        <v>40500</v>
      </c>
      <c r="H293" s="387">
        <v>40500</v>
      </c>
      <c r="I293" s="351"/>
      <c r="J293" s="352"/>
      <c r="K293" s="353" t="s">
        <v>86</v>
      </c>
      <c r="L293" s="462">
        <v>1</v>
      </c>
      <c r="M293" s="463">
        <v>41276</v>
      </c>
      <c r="N293" s="463">
        <v>41276</v>
      </c>
    </row>
    <row r="294" spans="1:14" ht="46.5" customHeight="1" x14ac:dyDescent="0.25">
      <c r="A294" s="459" t="s">
        <v>124</v>
      </c>
      <c r="B294" s="464"/>
      <c r="C294" s="460" t="s">
        <v>230</v>
      </c>
      <c r="D294" s="461" t="s">
        <v>176</v>
      </c>
      <c r="E294" s="387">
        <v>1</v>
      </c>
      <c r="F294" s="350">
        <v>1</v>
      </c>
      <c r="G294" s="387">
        <v>11750</v>
      </c>
      <c r="H294" s="387">
        <v>11750</v>
      </c>
      <c r="I294" s="351"/>
      <c r="J294" s="352"/>
      <c r="K294" s="353" t="s">
        <v>86</v>
      </c>
      <c r="L294" s="462">
        <v>1</v>
      </c>
      <c r="M294" s="463">
        <v>41122</v>
      </c>
      <c r="N294" s="463">
        <v>41122</v>
      </c>
    </row>
    <row r="295" spans="1:14" ht="46.5" customHeight="1" x14ac:dyDescent="0.25">
      <c r="A295" s="459"/>
      <c r="B295" s="464"/>
      <c r="C295" s="460" t="s">
        <v>181</v>
      </c>
      <c r="D295" s="461" t="s">
        <v>176</v>
      </c>
      <c r="E295" s="387">
        <v>1</v>
      </c>
      <c r="F295" s="350">
        <v>1</v>
      </c>
      <c r="G295" s="387">
        <v>28200</v>
      </c>
      <c r="H295" s="387">
        <v>28200</v>
      </c>
      <c r="I295" s="351"/>
      <c r="J295" s="352"/>
      <c r="K295" s="353" t="s">
        <v>86</v>
      </c>
      <c r="L295" s="462">
        <v>1</v>
      </c>
      <c r="M295" s="463">
        <v>41276</v>
      </c>
      <c r="N295" s="463">
        <v>41276</v>
      </c>
    </row>
    <row r="296" spans="1:14" ht="53.25" customHeight="1" x14ac:dyDescent="0.25">
      <c r="A296" s="459" t="s">
        <v>124</v>
      </c>
      <c r="B296" s="464"/>
      <c r="C296" s="460" t="s">
        <v>231</v>
      </c>
      <c r="D296" s="461" t="s">
        <v>176</v>
      </c>
      <c r="E296" s="387">
        <v>1</v>
      </c>
      <c r="F296" s="350">
        <v>1</v>
      </c>
      <c r="G296" s="387">
        <v>11750</v>
      </c>
      <c r="H296" s="387">
        <v>11750</v>
      </c>
      <c r="I296" s="351"/>
      <c r="J296" s="352"/>
      <c r="K296" s="353" t="s">
        <v>86</v>
      </c>
      <c r="L296" s="462">
        <v>1</v>
      </c>
      <c r="M296" s="463">
        <v>41122</v>
      </c>
      <c r="N296" s="463">
        <v>41122</v>
      </c>
    </row>
    <row r="297" spans="1:14" ht="53.25" customHeight="1" x14ac:dyDescent="0.25">
      <c r="A297" s="459"/>
      <c r="B297" s="464"/>
      <c r="C297" s="460" t="s">
        <v>182</v>
      </c>
      <c r="D297" s="461" t="s">
        <v>176</v>
      </c>
      <c r="E297" s="387">
        <v>1</v>
      </c>
      <c r="F297" s="350">
        <v>1</v>
      </c>
      <c r="G297" s="387">
        <v>28200</v>
      </c>
      <c r="H297" s="387">
        <v>28200</v>
      </c>
      <c r="I297" s="351"/>
      <c r="J297" s="352"/>
      <c r="K297" s="353" t="s">
        <v>86</v>
      </c>
      <c r="L297" s="462">
        <v>1</v>
      </c>
      <c r="M297" s="463">
        <v>41276</v>
      </c>
      <c r="N297" s="463">
        <v>41276</v>
      </c>
    </row>
    <row r="298" spans="1:14" s="397" customFormat="1" ht="46.5" customHeight="1" x14ac:dyDescent="0.25">
      <c r="A298" s="459" t="s">
        <v>124</v>
      </c>
      <c r="B298" s="464"/>
      <c r="C298" s="460" t="s">
        <v>244</v>
      </c>
      <c r="D298" s="461" t="s">
        <v>176</v>
      </c>
      <c r="E298" s="387">
        <v>1</v>
      </c>
      <c r="F298" s="350">
        <v>1</v>
      </c>
      <c r="G298" s="387">
        <v>16875</v>
      </c>
      <c r="H298" s="387">
        <v>16875</v>
      </c>
      <c r="I298" s="351"/>
      <c r="J298" s="352"/>
      <c r="K298" s="353" t="s">
        <v>86</v>
      </c>
      <c r="L298" s="462">
        <v>1</v>
      </c>
      <c r="M298" s="463">
        <v>41122</v>
      </c>
      <c r="N298" s="463">
        <v>41122</v>
      </c>
    </row>
    <row r="299" spans="1:14" s="397" customFormat="1" ht="46.5" customHeight="1" x14ac:dyDescent="0.25">
      <c r="A299" s="459"/>
      <c r="B299" s="464"/>
      <c r="C299" s="460" t="s">
        <v>183</v>
      </c>
      <c r="D299" s="461" t="s">
        <v>176</v>
      </c>
      <c r="E299" s="387">
        <v>1</v>
      </c>
      <c r="F299" s="350">
        <v>1</v>
      </c>
      <c r="G299" s="387">
        <v>40500</v>
      </c>
      <c r="H299" s="387">
        <v>40500</v>
      </c>
      <c r="I299" s="351"/>
      <c r="J299" s="352"/>
      <c r="K299" s="353" t="s">
        <v>86</v>
      </c>
      <c r="L299" s="462">
        <v>1</v>
      </c>
      <c r="M299" s="463">
        <v>41276</v>
      </c>
      <c r="N299" s="463">
        <v>41276</v>
      </c>
    </row>
    <row r="300" spans="1:14" ht="46.5" customHeight="1" x14ac:dyDescent="0.25">
      <c r="A300" s="459" t="s">
        <v>124</v>
      </c>
      <c r="B300" s="464"/>
      <c r="C300" s="460" t="s">
        <v>232</v>
      </c>
      <c r="D300" s="461" t="s">
        <v>176</v>
      </c>
      <c r="E300" s="387">
        <v>1</v>
      </c>
      <c r="F300" s="350">
        <v>1</v>
      </c>
      <c r="G300" s="387">
        <v>11750</v>
      </c>
      <c r="H300" s="387">
        <v>11750</v>
      </c>
      <c r="I300" s="351"/>
      <c r="J300" s="352"/>
      <c r="K300" s="353" t="s">
        <v>86</v>
      </c>
      <c r="L300" s="462">
        <v>1</v>
      </c>
      <c r="M300" s="463">
        <v>41122</v>
      </c>
      <c r="N300" s="463">
        <v>41122</v>
      </c>
    </row>
    <row r="301" spans="1:14" ht="46.5" customHeight="1" x14ac:dyDescent="0.25">
      <c r="A301" s="459"/>
      <c r="B301" s="464"/>
      <c r="C301" s="460" t="s">
        <v>233</v>
      </c>
      <c r="D301" s="461" t="s">
        <v>176</v>
      </c>
      <c r="E301" s="387">
        <v>1</v>
      </c>
      <c r="F301" s="350">
        <v>1</v>
      </c>
      <c r="G301" s="387">
        <v>28200</v>
      </c>
      <c r="H301" s="387">
        <v>28200</v>
      </c>
      <c r="I301" s="351"/>
      <c r="J301" s="352"/>
      <c r="K301" s="353" t="s">
        <v>86</v>
      </c>
      <c r="L301" s="462">
        <v>1</v>
      </c>
      <c r="M301" s="463">
        <v>41276</v>
      </c>
      <c r="N301" s="463">
        <v>41276</v>
      </c>
    </row>
    <row r="302" spans="1:14" ht="45" customHeight="1" x14ac:dyDescent="0.25">
      <c r="A302" s="459"/>
      <c r="B302" s="464"/>
      <c r="C302" s="460" t="s">
        <v>234</v>
      </c>
      <c r="D302" s="461" t="s">
        <v>176</v>
      </c>
      <c r="E302" s="387">
        <v>1</v>
      </c>
      <c r="F302" s="350">
        <v>1</v>
      </c>
      <c r="G302" s="387">
        <v>8000</v>
      </c>
      <c r="H302" s="387">
        <v>8000</v>
      </c>
      <c r="I302" s="351"/>
      <c r="J302" s="352"/>
      <c r="K302" s="353" t="s">
        <v>86</v>
      </c>
      <c r="L302" s="462">
        <v>1</v>
      </c>
      <c r="M302" s="463">
        <v>41122</v>
      </c>
      <c r="N302" s="463">
        <v>41122</v>
      </c>
    </row>
    <row r="303" spans="1:14" ht="42" customHeight="1" x14ac:dyDescent="0.25">
      <c r="A303" s="459"/>
      <c r="B303" s="464"/>
      <c r="C303" s="460" t="s">
        <v>185</v>
      </c>
      <c r="D303" s="461" t="s">
        <v>176</v>
      </c>
      <c r="E303" s="387">
        <v>1</v>
      </c>
      <c r="F303" s="350">
        <v>1</v>
      </c>
      <c r="G303" s="387">
        <v>19200</v>
      </c>
      <c r="H303" s="387">
        <v>19200</v>
      </c>
      <c r="I303" s="351"/>
      <c r="J303" s="352"/>
      <c r="K303" s="353" t="s">
        <v>86</v>
      </c>
      <c r="L303" s="462">
        <v>1</v>
      </c>
      <c r="M303" s="463">
        <v>41276</v>
      </c>
      <c r="N303" s="463">
        <v>41276</v>
      </c>
    </row>
    <row r="304" spans="1:14" ht="49.5" customHeight="1" x14ac:dyDescent="0.25">
      <c r="A304" s="459"/>
      <c r="B304" s="464"/>
      <c r="C304" s="460" t="s">
        <v>235</v>
      </c>
      <c r="D304" s="461" t="s">
        <v>176</v>
      </c>
      <c r="E304" s="387">
        <v>1</v>
      </c>
      <c r="F304" s="350">
        <v>1</v>
      </c>
      <c r="G304" s="387">
        <v>8000</v>
      </c>
      <c r="H304" s="387">
        <v>8000</v>
      </c>
      <c r="I304" s="351"/>
      <c r="J304" s="352"/>
      <c r="K304" s="353" t="s">
        <v>86</v>
      </c>
      <c r="L304" s="462">
        <v>1</v>
      </c>
      <c r="M304" s="463">
        <v>41122</v>
      </c>
      <c r="N304" s="463">
        <v>41122</v>
      </c>
    </row>
    <row r="305" spans="1:14" ht="49.5" customHeight="1" x14ac:dyDescent="0.25">
      <c r="A305" s="459"/>
      <c r="B305" s="464"/>
      <c r="C305" s="460" t="s">
        <v>184</v>
      </c>
      <c r="D305" s="461" t="s">
        <v>176</v>
      </c>
      <c r="E305" s="387">
        <v>1</v>
      </c>
      <c r="F305" s="350">
        <v>1</v>
      </c>
      <c r="G305" s="387">
        <v>19200</v>
      </c>
      <c r="H305" s="387">
        <v>19200</v>
      </c>
      <c r="I305" s="351"/>
      <c r="J305" s="352"/>
      <c r="K305" s="353" t="s">
        <v>86</v>
      </c>
      <c r="L305" s="462">
        <v>1</v>
      </c>
      <c r="M305" s="463">
        <v>41276</v>
      </c>
      <c r="N305" s="463">
        <v>41276</v>
      </c>
    </row>
    <row r="306" spans="1:14" ht="46.5" customHeight="1" x14ac:dyDescent="0.25">
      <c r="A306" s="459" t="s">
        <v>124</v>
      </c>
      <c r="B306" s="464"/>
      <c r="C306" s="460" t="s">
        <v>236</v>
      </c>
      <c r="D306" s="461" t="s">
        <v>176</v>
      </c>
      <c r="E306" s="387">
        <v>1</v>
      </c>
      <c r="F306" s="350">
        <v>1</v>
      </c>
      <c r="G306" s="387">
        <v>8000</v>
      </c>
      <c r="H306" s="387">
        <v>8000</v>
      </c>
      <c r="I306" s="351"/>
      <c r="J306" s="352"/>
      <c r="K306" s="353" t="s">
        <v>86</v>
      </c>
      <c r="L306" s="462">
        <v>1</v>
      </c>
      <c r="M306" s="463">
        <v>41122</v>
      </c>
      <c r="N306" s="463">
        <v>41122</v>
      </c>
    </row>
    <row r="307" spans="1:14" ht="46.5" customHeight="1" x14ac:dyDescent="0.25">
      <c r="A307" s="459"/>
      <c r="B307" s="464"/>
      <c r="C307" s="460" t="s">
        <v>186</v>
      </c>
      <c r="D307" s="461" t="s">
        <v>176</v>
      </c>
      <c r="E307" s="387">
        <v>1</v>
      </c>
      <c r="F307" s="350">
        <v>1</v>
      </c>
      <c r="G307" s="387">
        <v>19200</v>
      </c>
      <c r="H307" s="387">
        <v>19200</v>
      </c>
      <c r="I307" s="351"/>
      <c r="J307" s="352"/>
      <c r="K307" s="353" t="s">
        <v>86</v>
      </c>
      <c r="L307" s="462">
        <v>1</v>
      </c>
      <c r="M307" s="463">
        <v>41276</v>
      </c>
      <c r="N307" s="463">
        <v>41276</v>
      </c>
    </row>
    <row r="308" spans="1:14" ht="50.25" customHeight="1" x14ac:dyDescent="0.25">
      <c r="A308" s="459" t="s">
        <v>124</v>
      </c>
      <c r="B308" s="464"/>
      <c r="C308" s="460" t="s">
        <v>237</v>
      </c>
      <c r="D308" s="461" t="s">
        <v>176</v>
      </c>
      <c r="E308" s="387">
        <v>1</v>
      </c>
      <c r="F308" s="350">
        <v>1</v>
      </c>
      <c r="G308" s="387">
        <v>3500</v>
      </c>
      <c r="H308" s="387">
        <v>3500</v>
      </c>
      <c r="I308" s="351"/>
      <c r="J308" s="352"/>
      <c r="K308" s="353" t="s">
        <v>86</v>
      </c>
      <c r="L308" s="462">
        <v>1</v>
      </c>
      <c r="M308" s="463">
        <v>41122</v>
      </c>
      <c r="N308" s="463">
        <v>41122</v>
      </c>
    </row>
    <row r="309" spans="1:14" ht="50.25" customHeight="1" x14ac:dyDescent="0.25">
      <c r="A309" s="459"/>
      <c r="B309" s="464"/>
      <c r="C309" s="460" t="s">
        <v>188</v>
      </c>
      <c r="D309" s="461" t="s">
        <v>176</v>
      </c>
      <c r="E309" s="387">
        <v>1</v>
      </c>
      <c r="F309" s="350">
        <v>1</v>
      </c>
      <c r="G309" s="387">
        <v>8400</v>
      </c>
      <c r="H309" s="387">
        <v>8400</v>
      </c>
      <c r="I309" s="351"/>
      <c r="J309" s="352"/>
      <c r="K309" s="353" t="s">
        <v>86</v>
      </c>
      <c r="L309" s="462">
        <v>1</v>
      </c>
      <c r="M309" s="463">
        <v>41276</v>
      </c>
      <c r="N309" s="463">
        <v>41276</v>
      </c>
    </row>
    <row r="310" spans="1:14" ht="57" customHeight="1" x14ac:dyDescent="0.25">
      <c r="A310" s="459" t="s">
        <v>124</v>
      </c>
      <c r="B310" s="464"/>
      <c r="C310" s="460" t="s">
        <v>238</v>
      </c>
      <c r="D310" s="461" t="s">
        <v>176</v>
      </c>
      <c r="E310" s="387">
        <v>1</v>
      </c>
      <c r="F310" s="350">
        <v>1</v>
      </c>
      <c r="G310" s="387">
        <v>2500</v>
      </c>
      <c r="H310" s="387">
        <v>2500</v>
      </c>
      <c r="I310" s="351"/>
      <c r="J310" s="352"/>
      <c r="K310" s="353" t="s">
        <v>86</v>
      </c>
      <c r="L310" s="462">
        <v>1</v>
      </c>
      <c r="M310" s="463">
        <v>41122</v>
      </c>
      <c r="N310" s="463">
        <v>41122</v>
      </c>
    </row>
    <row r="311" spans="1:14" ht="57" customHeight="1" x14ac:dyDescent="0.25">
      <c r="A311" s="459"/>
      <c r="B311" s="464"/>
      <c r="C311" s="460" t="s">
        <v>187</v>
      </c>
      <c r="D311" s="461" t="s">
        <v>176</v>
      </c>
      <c r="E311" s="465">
        <v>1</v>
      </c>
      <c r="F311" s="466">
        <v>1</v>
      </c>
      <c r="G311" s="465">
        <v>6000</v>
      </c>
      <c r="H311" s="465">
        <v>6000</v>
      </c>
      <c r="I311" s="351"/>
      <c r="J311" s="467"/>
      <c r="K311" s="353" t="s">
        <v>86</v>
      </c>
      <c r="L311" s="468">
        <v>1</v>
      </c>
      <c r="M311" s="463">
        <v>41276</v>
      </c>
      <c r="N311" s="463">
        <v>41276</v>
      </c>
    </row>
    <row r="312" spans="1:14" ht="47.25" customHeight="1" x14ac:dyDescent="0.25">
      <c r="A312" s="459" t="s">
        <v>124</v>
      </c>
      <c r="B312" s="464"/>
      <c r="C312" s="469" t="s">
        <v>239</v>
      </c>
      <c r="D312" s="461" t="s">
        <v>176</v>
      </c>
      <c r="E312" s="466">
        <v>1</v>
      </c>
      <c r="F312" s="466">
        <v>1</v>
      </c>
      <c r="G312" s="465">
        <v>2000</v>
      </c>
      <c r="H312" s="465">
        <v>2000</v>
      </c>
      <c r="I312" s="351"/>
      <c r="J312" s="467"/>
      <c r="K312" s="353" t="s">
        <v>86</v>
      </c>
      <c r="L312" s="468">
        <v>1</v>
      </c>
      <c r="M312" s="463">
        <v>41122</v>
      </c>
      <c r="N312" s="463">
        <v>41122</v>
      </c>
    </row>
    <row r="313" spans="1:14" ht="47.25" customHeight="1" x14ac:dyDescent="0.25">
      <c r="A313" s="459"/>
      <c r="B313" s="464"/>
      <c r="C313" s="469" t="s">
        <v>240</v>
      </c>
      <c r="D313" s="461" t="s">
        <v>176</v>
      </c>
      <c r="E313" s="466">
        <v>1</v>
      </c>
      <c r="F313" s="466">
        <v>1</v>
      </c>
      <c r="G313" s="465">
        <v>4800</v>
      </c>
      <c r="H313" s="465">
        <v>4800</v>
      </c>
      <c r="I313" s="351"/>
      <c r="J313" s="467"/>
      <c r="K313" s="353" t="s">
        <v>86</v>
      </c>
      <c r="L313" s="468">
        <v>1</v>
      </c>
      <c r="M313" s="463">
        <v>41276</v>
      </c>
      <c r="N313" s="463">
        <v>41276</v>
      </c>
    </row>
    <row r="314" spans="1:14" ht="58.5" customHeight="1" x14ac:dyDescent="0.25">
      <c r="A314" s="459" t="s">
        <v>124</v>
      </c>
      <c r="B314" s="460" t="s">
        <v>241</v>
      </c>
      <c r="C314" s="469" t="s">
        <v>179</v>
      </c>
      <c r="D314" s="461" t="s">
        <v>176</v>
      </c>
      <c r="E314" s="466">
        <v>1</v>
      </c>
      <c r="F314" s="466">
        <v>1</v>
      </c>
      <c r="G314" s="465">
        <v>12000</v>
      </c>
      <c r="H314" s="465">
        <v>12000</v>
      </c>
      <c r="I314" s="351"/>
      <c r="J314" s="467"/>
      <c r="K314" s="353" t="s">
        <v>86</v>
      </c>
      <c r="L314" s="468">
        <v>2</v>
      </c>
      <c r="M314" s="388">
        <v>41122</v>
      </c>
      <c r="N314" s="470">
        <v>41182</v>
      </c>
    </row>
    <row r="315" spans="1:14" ht="58.5" customHeight="1" x14ac:dyDescent="0.25">
      <c r="A315" s="471"/>
      <c r="B315" s="460" t="s">
        <v>245</v>
      </c>
      <c r="C315" s="469" t="s">
        <v>179</v>
      </c>
      <c r="D315" s="461" t="s">
        <v>176</v>
      </c>
      <c r="E315" s="466">
        <v>1</v>
      </c>
      <c r="F315" s="466">
        <v>1</v>
      </c>
      <c r="G315" s="531">
        <v>600</v>
      </c>
      <c r="H315" s="465">
        <v>600</v>
      </c>
      <c r="I315" s="351"/>
      <c r="J315" s="467"/>
      <c r="K315" s="353" t="s">
        <v>86</v>
      </c>
      <c r="L315" s="468">
        <v>1</v>
      </c>
      <c r="M315" s="388">
        <v>41155</v>
      </c>
      <c r="N315" s="388">
        <v>41155</v>
      </c>
    </row>
    <row r="316" spans="1:14" ht="58.5" customHeight="1" x14ac:dyDescent="0.25">
      <c r="A316" s="471"/>
      <c r="B316" s="460"/>
      <c r="C316" s="469" t="s">
        <v>246</v>
      </c>
      <c r="D316" s="461" t="s">
        <v>176</v>
      </c>
      <c r="E316" s="466">
        <v>1</v>
      </c>
      <c r="F316" s="466">
        <v>1</v>
      </c>
      <c r="G316" s="531">
        <v>3400</v>
      </c>
      <c r="H316" s="465">
        <v>3400</v>
      </c>
      <c r="I316" s="351"/>
      <c r="J316" s="467"/>
      <c r="K316" s="353" t="s">
        <v>86</v>
      </c>
      <c r="L316" s="468">
        <v>1</v>
      </c>
      <c r="M316" s="388">
        <v>41155</v>
      </c>
      <c r="N316" s="388">
        <v>41155</v>
      </c>
    </row>
    <row r="317" spans="1:14" s="397" customFormat="1" ht="58.5" customHeight="1" x14ac:dyDescent="0.25">
      <c r="A317" s="471"/>
      <c r="B317" s="460" t="s">
        <v>249</v>
      </c>
      <c r="C317" s="469" t="s">
        <v>246</v>
      </c>
      <c r="D317" s="461" t="s">
        <v>250</v>
      </c>
      <c r="E317" s="466" t="s">
        <v>222</v>
      </c>
      <c r="F317" s="466" t="s">
        <v>222</v>
      </c>
      <c r="G317" s="465">
        <v>243814</v>
      </c>
      <c r="H317" s="465">
        <v>243814</v>
      </c>
      <c r="I317" s="351"/>
      <c r="J317" s="467"/>
      <c r="K317" s="353" t="s">
        <v>86</v>
      </c>
      <c r="L317" s="569" t="s">
        <v>222</v>
      </c>
      <c r="M317" s="388">
        <v>41276</v>
      </c>
      <c r="N317" s="463">
        <v>41276</v>
      </c>
    </row>
    <row r="318" spans="1:14" s="530" customFormat="1" ht="43.5" customHeight="1" x14ac:dyDescent="0.25">
      <c r="A318" s="550"/>
      <c r="B318" s="551" t="s">
        <v>142</v>
      </c>
      <c r="C318" s="552" t="s">
        <v>177</v>
      </c>
      <c r="D318" s="553" t="s">
        <v>176</v>
      </c>
      <c r="E318" s="554">
        <v>1</v>
      </c>
      <c r="F318" s="554">
        <v>1</v>
      </c>
      <c r="G318" s="531">
        <v>1433</v>
      </c>
      <c r="H318" s="531">
        <v>1433</v>
      </c>
      <c r="I318" s="527"/>
      <c r="J318" s="555"/>
      <c r="K318" s="178" t="s">
        <v>86</v>
      </c>
      <c r="L318" s="557">
        <v>1</v>
      </c>
      <c r="M318" s="558">
        <v>41276</v>
      </c>
      <c r="N318" s="559">
        <v>41276</v>
      </c>
    </row>
    <row r="319" spans="1:14" s="530" customFormat="1" ht="38.25" customHeight="1" thickBot="1" x14ac:dyDescent="0.3">
      <c r="A319" s="550" t="s">
        <v>124</v>
      </c>
      <c r="B319" s="551"/>
      <c r="C319" s="552" t="s">
        <v>178</v>
      </c>
      <c r="D319" s="553" t="s">
        <v>176</v>
      </c>
      <c r="E319" s="554">
        <v>1</v>
      </c>
      <c r="F319" s="554">
        <v>1</v>
      </c>
      <c r="G319" s="531">
        <v>2507</v>
      </c>
      <c r="H319" s="531">
        <v>2507</v>
      </c>
      <c r="I319" s="527"/>
      <c r="J319" s="555"/>
      <c r="K319" s="178" t="s">
        <v>86</v>
      </c>
      <c r="L319" s="560">
        <v>1</v>
      </c>
      <c r="M319" s="529">
        <v>41526</v>
      </c>
      <c r="N319" s="556">
        <v>41547</v>
      </c>
    </row>
    <row r="320" spans="1:14" ht="15.75" thickBot="1" x14ac:dyDescent="0.3">
      <c r="A320" s="306" t="s">
        <v>103</v>
      </c>
      <c r="B320" s="305"/>
      <c r="C320" s="706"/>
      <c r="D320" s="707"/>
      <c r="E320" s="706"/>
      <c r="F320" s="706"/>
      <c r="G320" s="231">
        <f>SUM(G290:G319)</f>
        <v>671533</v>
      </c>
      <c r="H320" s="228">
        <f>SUM(H290:H319)</f>
        <v>671533</v>
      </c>
      <c r="I320" s="180"/>
      <c r="J320" s="205"/>
      <c r="K320" s="211"/>
      <c r="L320" s="213"/>
      <c r="M320" s="213"/>
      <c r="N320" s="211"/>
    </row>
    <row r="321" spans="1:14" ht="15.75" thickBot="1" x14ac:dyDescent="0.3">
      <c r="A321" s="272"/>
      <c r="B321" s="307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</row>
    <row r="322" spans="1:14" ht="16.5" thickBot="1" x14ac:dyDescent="0.3">
      <c r="A322" s="308" t="s">
        <v>90</v>
      </c>
      <c r="B322" s="309"/>
      <c r="C322" s="310"/>
      <c r="D322" s="311"/>
      <c r="E322" s="311"/>
      <c r="F322" s="311"/>
      <c r="G322" s="312"/>
      <c r="H322" s="311"/>
      <c r="I322" s="311"/>
      <c r="J322" s="311"/>
      <c r="K322" s="311"/>
      <c r="L322" s="313"/>
      <c r="M322" s="313"/>
      <c r="N322" s="314"/>
    </row>
    <row r="323" spans="1:14" ht="15.75" x14ac:dyDescent="0.25">
      <c r="A323" s="585" t="s">
        <v>6</v>
      </c>
      <c r="B323" s="310"/>
      <c r="C323" s="570" t="s">
        <v>8</v>
      </c>
      <c r="D323" s="571" t="s">
        <v>174</v>
      </c>
      <c r="E323" s="572" t="s">
        <v>2</v>
      </c>
      <c r="F323" s="573"/>
      <c r="G323" s="315" t="s">
        <v>82</v>
      </c>
      <c r="H323" s="316"/>
      <c r="I323" s="317"/>
      <c r="J323" s="576" t="s">
        <v>115</v>
      </c>
      <c r="K323" s="571" t="s">
        <v>114</v>
      </c>
      <c r="L323" s="589" t="s">
        <v>173</v>
      </c>
      <c r="M323" s="587" t="s">
        <v>9</v>
      </c>
      <c r="N323" s="588"/>
    </row>
    <row r="324" spans="1:14" ht="26.25" x14ac:dyDescent="0.25">
      <c r="A324" s="585"/>
      <c r="B324" s="247" t="s">
        <v>7</v>
      </c>
      <c r="C324" s="570"/>
      <c r="D324" s="571"/>
      <c r="E324" s="574"/>
      <c r="F324" s="575"/>
      <c r="G324" s="284" t="s">
        <v>97</v>
      </c>
      <c r="H324" s="285" t="s">
        <v>94</v>
      </c>
      <c r="I324" s="285" t="s">
        <v>95</v>
      </c>
      <c r="J324" s="577"/>
      <c r="K324" s="571"/>
      <c r="L324" s="589"/>
      <c r="M324" s="286" t="s">
        <v>13</v>
      </c>
      <c r="N324" s="318" t="s">
        <v>14</v>
      </c>
    </row>
    <row r="325" spans="1:14" x14ac:dyDescent="0.25">
      <c r="A325" s="3"/>
      <c r="B325" s="92"/>
      <c r="C325" s="92"/>
      <c r="D325" s="4"/>
      <c r="E325" s="590"/>
      <c r="F325" s="591"/>
      <c r="G325" s="30"/>
      <c r="H325" s="30"/>
      <c r="I325" s="30"/>
      <c r="J325" s="37"/>
      <c r="K325" s="319"/>
      <c r="L325" s="145"/>
      <c r="M325" s="145"/>
      <c r="N325" s="4"/>
    </row>
    <row r="326" spans="1:14" ht="15.75" thickBot="1" x14ac:dyDescent="0.3">
      <c r="A326" s="3"/>
      <c r="B326" s="92"/>
      <c r="C326" s="92"/>
      <c r="D326" s="4"/>
      <c r="E326" s="590"/>
      <c r="F326" s="591"/>
      <c r="G326" s="30"/>
      <c r="H326" s="30"/>
      <c r="I326" s="30"/>
      <c r="J326" s="37"/>
      <c r="K326" s="319"/>
      <c r="L326" s="145"/>
      <c r="M326" s="145"/>
      <c r="N326" s="4"/>
    </row>
    <row r="327" spans="1:14" ht="29.25" customHeight="1" thickBot="1" x14ac:dyDescent="0.3">
      <c r="A327" s="289" t="s">
        <v>104</v>
      </c>
      <c r="B327" s="94"/>
      <c r="C327" s="320"/>
      <c r="D327" s="320"/>
      <c r="E327" s="320"/>
      <c r="F327" s="320"/>
      <c r="G327" s="89"/>
      <c r="H327" s="48"/>
      <c r="I327" s="40"/>
      <c r="J327" s="39"/>
      <c r="K327" s="39"/>
      <c r="L327" s="148"/>
      <c r="M327" s="148"/>
      <c r="N327" s="46"/>
    </row>
    <row r="328" spans="1:14" ht="15.75" thickBot="1" x14ac:dyDescent="0.3">
      <c r="A328" s="272"/>
      <c r="B328" s="320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</row>
    <row r="329" spans="1:14" ht="32.25" thickBot="1" x14ac:dyDescent="0.3">
      <c r="A329" s="243" t="s">
        <v>91</v>
      </c>
      <c r="B329" s="309"/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M329" s="245"/>
      <c r="N329" s="246"/>
    </row>
    <row r="330" spans="1:14" ht="15.75" x14ac:dyDescent="0.25">
      <c r="A330" s="585" t="s">
        <v>6</v>
      </c>
      <c r="B330" s="245"/>
      <c r="C330" s="570" t="s">
        <v>8</v>
      </c>
      <c r="D330" s="571" t="s">
        <v>174</v>
      </c>
      <c r="E330" s="572" t="s">
        <v>2</v>
      </c>
      <c r="F330" s="573"/>
      <c r="G330" s="315" t="s">
        <v>82</v>
      </c>
      <c r="H330" s="316"/>
      <c r="I330" s="317"/>
      <c r="J330" s="576" t="s">
        <v>115</v>
      </c>
      <c r="K330" s="571" t="s">
        <v>114</v>
      </c>
      <c r="L330" s="589" t="s">
        <v>173</v>
      </c>
      <c r="M330" s="587" t="s">
        <v>9</v>
      </c>
      <c r="N330" s="588"/>
    </row>
    <row r="331" spans="1:14" ht="26.25" x14ac:dyDescent="0.25">
      <c r="A331" s="585"/>
      <c r="B331" s="247" t="s">
        <v>7</v>
      </c>
      <c r="C331" s="570"/>
      <c r="D331" s="571"/>
      <c r="E331" s="574"/>
      <c r="F331" s="575"/>
      <c r="G331" s="284" t="s">
        <v>97</v>
      </c>
      <c r="H331" s="285" t="s">
        <v>94</v>
      </c>
      <c r="I331" s="285" t="s">
        <v>95</v>
      </c>
      <c r="J331" s="577"/>
      <c r="K331" s="571"/>
      <c r="L331" s="589"/>
      <c r="M331" s="286" t="s">
        <v>13</v>
      </c>
      <c r="N331" s="318" t="s">
        <v>14</v>
      </c>
    </row>
    <row r="332" spans="1:14" x14ac:dyDescent="0.25">
      <c r="A332" s="3"/>
      <c r="B332" s="92"/>
      <c r="C332" s="92"/>
      <c r="D332" s="4"/>
      <c r="E332" s="590"/>
      <c r="F332" s="591"/>
      <c r="G332" s="30"/>
      <c r="H332" s="30"/>
      <c r="I332" s="30"/>
      <c r="J332" s="37"/>
      <c r="K332" s="319"/>
      <c r="L332" s="145"/>
      <c r="M332" s="145"/>
      <c r="N332" s="4"/>
    </row>
    <row r="333" spans="1:14" x14ac:dyDescent="0.25">
      <c r="A333" s="3"/>
      <c r="B333" s="92"/>
      <c r="C333" s="92"/>
      <c r="D333" s="4"/>
      <c r="E333" s="590"/>
      <c r="F333" s="591"/>
      <c r="G333" s="30"/>
      <c r="H333" s="30"/>
      <c r="I333" s="30"/>
      <c r="J333" s="37"/>
      <c r="K333" s="319"/>
      <c r="L333" s="145"/>
      <c r="M333" s="145"/>
      <c r="N333" s="4"/>
    </row>
    <row r="334" spans="1:14" ht="15.75" thickBot="1" x14ac:dyDescent="0.3">
      <c r="A334" s="3"/>
      <c r="B334" s="92"/>
      <c r="C334" s="92"/>
      <c r="D334" s="4"/>
      <c r="E334" s="590"/>
      <c r="F334" s="591"/>
      <c r="G334" s="30"/>
      <c r="H334" s="30"/>
      <c r="I334" s="30"/>
      <c r="J334" s="37"/>
      <c r="K334" s="319"/>
      <c r="L334" s="145"/>
      <c r="M334" s="145"/>
      <c r="N334" s="4"/>
    </row>
    <row r="335" spans="1:14" ht="43.5" customHeight="1" thickBot="1" x14ac:dyDescent="0.3">
      <c r="A335" s="289" t="s">
        <v>105</v>
      </c>
      <c r="B335" s="93"/>
      <c r="C335" s="320"/>
      <c r="D335" s="320"/>
      <c r="E335" s="320"/>
      <c r="F335" s="322"/>
      <c r="G335" s="89"/>
      <c r="H335" s="48"/>
      <c r="I335" s="40"/>
      <c r="J335" s="39"/>
      <c r="K335" s="45"/>
      <c r="L335" s="144"/>
      <c r="M335" s="144"/>
      <c r="N335" s="8"/>
    </row>
    <row r="336" spans="1:14" ht="15.75" thickBot="1" x14ac:dyDescent="0.3">
      <c r="A336" s="272"/>
      <c r="B336" s="320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</row>
    <row r="337" spans="1:14" ht="16.5" thickBot="1" x14ac:dyDescent="0.3">
      <c r="A337" s="243" t="s">
        <v>92</v>
      </c>
      <c r="B337" s="309"/>
      <c r="C337" s="245"/>
      <c r="D337" s="245"/>
      <c r="E337" s="245"/>
      <c r="F337" s="245"/>
      <c r="G337" s="245"/>
      <c r="H337" s="245"/>
      <c r="I337" s="245"/>
      <c r="J337" s="245"/>
      <c r="K337" s="245"/>
      <c r="L337" s="245"/>
      <c r="M337" s="245"/>
      <c r="N337" s="246"/>
    </row>
    <row r="338" spans="1:14" ht="15.75" x14ac:dyDescent="0.25">
      <c r="A338" s="585" t="s">
        <v>6</v>
      </c>
      <c r="B338" s="245"/>
      <c r="C338" s="570" t="s">
        <v>8</v>
      </c>
      <c r="D338" s="571" t="s">
        <v>174</v>
      </c>
      <c r="E338" s="572" t="s">
        <v>2</v>
      </c>
      <c r="F338" s="573"/>
      <c r="G338" s="586" t="s">
        <v>82</v>
      </c>
      <c r="H338" s="586"/>
      <c r="I338" s="586"/>
      <c r="J338" s="576" t="s">
        <v>115</v>
      </c>
      <c r="K338" s="571" t="s">
        <v>114</v>
      </c>
      <c r="L338" s="589" t="s">
        <v>173</v>
      </c>
      <c r="M338" s="587" t="s">
        <v>9</v>
      </c>
      <c r="N338" s="588"/>
    </row>
    <row r="339" spans="1:14" ht="26.25" x14ac:dyDescent="0.25">
      <c r="A339" s="585"/>
      <c r="B339" s="247" t="s">
        <v>7</v>
      </c>
      <c r="C339" s="570"/>
      <c r="D339" s="571"/>
      <c r="E339" s="574"/>
      <c r="F339" s="575"/>
      <c r="G339" s="284" t="s">
        <v>97</v>
      </c>
      <c r="H339" s="285" t="s">
        <v>94</v>
      </c>
      <c r="I339" s="285" t="s">
        <v>95</v>
      </c>
      <c r="J339" s="577"/>
      <c r="K339" s="571"/>
      <c r="L339" s="589"/>
      <c r="M339" s="286" t="s">
        <v>13</v>
      </c>
      <c r="N339" s="318" t="s">
        <v>14</v>
      </c>
    </row>
    <row r="340" spans="1:14" x14ac:dyDescent="0.25">
      <c r="A340" s="3"/>
      <c r="B340" s="92"/>
      <c r="C340" s="92"/>
      <c r="D340" s="4"/>
      <c r="E340" s="590"/>
      <c r="F340" s="591"/>
      <c r="G340" s="30"/>
      <c r="H340" s="30"/>
      <c r="I340" s="30"/>
      <c r="J340" s="37"/>
      <c r="K340" s="319"/>
      <c r="L340" s="145"/>
      <c r="M340" s="145"/>
      <c r="N340" s="4"/>
    </row>
    <row r="341" spans="1:14" x14ac:dyDescent="0.25">
      <c r="A341" s="3"/>
      <c r="B341" s="92"/>
      <c r="C341" s="92"/>
      <c r="D341" s="4"/>
      <c r="E341" s="590"/>
      <c r="F341" s="591"/>
      <c r="G341" s="30"/>
      <c r="H341" s="30"/>
      <c r="I341" s="30"/>
      <c r="J341" s="37"/>
      <c r="K341" s="319"/>
      <c r="L341" s="145"/>
      <c r="M341" s="145"/>
      <c r="N341" s="4"/>
    </row>
    <row r="342" spans="1:14" ht="15.75" thickBot="1" x14ac:dyDescent="0.3">
      <c r="A342" s="3"/>
      <c r="B342" s="92"/>
      <c r="C342" s="92"/>
      <c r="D342" s="4"/>
      <c r="E342" s="590"/>
      <c r="F342" s="591"/>
      <c r="G342" s="30"/>
      <c r="H342" s="30"/>
      <c r="I342" s="30"/>
      <c r="J342" s="37"/>
      <c r="K342" s="319"/>
      <c r="L342" s="145"/>
      <c r="M342" s="145"/>
      <c r="N342" s="4"/>
    </row>
    <row r="343" spans="1:14" ht="32.25" customHeight="1" thickBot="1" x14ac:dyDescent="0.3">
      <c r="A343" s="343" t="s">
        <v>106</v>
      </c>
      <c r="B343" s="92"/>
      <c r="C343" s="343"/>
      <c r="D343" s="320"/>
      <c r="E343" s="320"/>
      <c r="F343" s="322"/>
      <c r="G343" s="89"/>
      <c r="H343" s="48"/>
      <c r="I343" s="40"/>
      <c r="J343" s="39"/>
      <c r="K343" s="45"/>
      <c r="L343" s="148"/>
      <c r="M343" s="148"/>
      <c r="N343" s="46"/>
    </row>
    <row r="344" spans="1:14" x14ac:dyDescent="0.25">
      <c r="A344" s="323"/>
      <c r="B344" s="274"/>
      <c r="C344" s="274"/>
      <c r="D344" s="323"/>
      <c r="E344" s="323"/>
      <c r="F344" s="323"/>
      <c r="G344" s="324"/>
      <c r="H344" s="325"/>
      <c r="I344" s="325"/>
      <c r="J344" s="323"/>
      <c r="K344" s="323"/>
      <c r="L344" s="326"/>
      <c r="M344" s="326"/>
      <c r="N344" s="323"/>
    </row>
    <row r="345" spans="1:14" x14ac:dyDescent="0.25">
      <c r="A345" s="438"/>
      <c r="B345" s="439"/>
      <c r="C345" s="439"/>
      <c r="D345" s="438"/>
      <c r="E345" s="438"/>
      <c r="F345" s="438"/>
      <c r="G345" s="440"/>
      <c r="H345" s="441"/>
      <c r="I345" s="441"/>
      <c r="J345" s="438"/>
      <c r="K345" s="438"/>
      <c r="L345" s="442"/>
      <c r="M345" s="442"/>
      <c r="N345" s="438"/>
    </row>
    <row r="346" spans="1:14" x14ac:dyDescent="0.25">
      <c r="A346" s="430"/>
      <c r="B346" s="431"/>
      <c r="C346" s="431"/>
      <c r="D346" s="430"/>
      <c r="E346" s="430"/>
      <c r="F346" s="430"/>
      <c r="G346" s="432"/>
      <c r="H346" s="433"/>
      <c r="I346" s="433"/>
      <c r="J346" s="430"/>
      <c r="K346" s="430"/>
      <c r="L346" s="434"/>
      <c r="M346" s="434"/>
      <c r="N346" s="430"/>
    </row>
    <row r="347" spans="1:14" x14ac:dyDescent="0.25">
      <c r="A347" s="449" t="s">
        <v>113</v>
      </c>
      <c r="B347" s="431"/>
      <c r="C347" s="431"/>
      <c r="D347" s="430"/>
      <c r="E347" s="430"/>
      <c r="F347" s="430"/>
      <c r="G347" s="563">
        <f>G265+G285+G320</f>
        <v>988258</v>
      </c>
      <c r="H347" s="433"/>
      <c r="I347" s="433"/>
      <c r="J347" s="430"/>
      <c r="K347" s="430"/>
      <c r="L347" s="434"/>
      <c r="M347" s="434"/>
      <c r="N347" s="430"/>
    </row>
    <row r="348" spans="1:14" x14ac:dyDescent="0.25">
      <c r="A348" s="430"/>
      <c r="B348" s="431"/>
      <c r="C348" s="431"/>
      <c r="D348" s="430"/>
      <c r="E348" s="430"/>
      <c r="F348" s="430"/>
      <c r="G348" s="432"/>
      <c r="H348" s="433"/>
      <c r="I348" s="433"/>
      <c r="J348" s="430"/>
      <c r="K348" s="430"/>
      <c r="L348" s="434"/>
      <c r="M348" s="434"/>
      <c r="N348" s="430"/>
    </row>
    <row r="349" spans="1:14" x14ac:dyDescent="0.25">
      <c r="A349" s="430"/>
      <c r="B349" s="431"/>
      <c r="C349" s="431"/>
      <c r="D349" s="430"/>
      <c r="E349" s="430"/>
      <c r="F349" s="430"/>
      <c r="G349" s="432"/>
      <c r="H349" s="433"/>
      <c r="I349" s="433"/>
      <c r="J349" s="430"/>
      <c r="K349" s="430"/>
      <c r="L349" s="434"/>
      <c r="M349" s="434"/>
      <c r="N349" s="430"/>
    </row>
    <row r="350" spans="1:14" x14ac:dyDescent="0.25">
      <c r="A350" s="430"/>
      <c r="B350" s="431"/>
      <c r="C350" s="431"/>
      <c r="D350" s="430"/>
      <c r="E350" s="430"/>
      <c r="F350" s="430"/>
      <c r="G350" s="432"/>
      <c r="H350" s="433"/>
      <c r="I350" s="433"/>
      <c r="J350" s="430"/>
      <c r="K350" s="430"/>
      <c r="L350" s="434"/>
      <c r="M350" s="434"/>
      <c r="N350" s="430"/>
    </row>
    <row r="351" spans="1:14" x14ac:dyDescent="0.25">
      <c r="A351" s="430"/>
      <c r="B351" s="431"/>
      <c r="C351" s="431"/>
      <c r="D351" s="430"/>
      <c r="E351" s="430"/>
      <c r="F351" s="430"/>
      <c r="G351" s="432"/>
      <c r="H351" s="433"/>
      <c r="I351" s="433"/>
      <c r="J351" s="430"/>
      <c r="K351" s="430"/>
      <c r="L351" s="434"/>
      <c r="M351" s="434"/>
      <c r="N351" s="430"/>
    </row>
    <row r="353" spans="1:7" ht="46.5" customHeight="1" x14ac:dyDescent="0.25">
      <c r="A353" s="453" t="s">
        <v>266</v>
      </c>
      <c r="B353" s="451"/>
      <c r="C353" s="451"/>
      <c r="D353" s="452"/>
      <c r="E353" s="452"/>
      <c r="F353" s="65"/>
      <c r="G353" s="458">
        <f>G76+G162+G236+G347</f>
        <v>8414681</v>
      </c>
    </row>
    <row r="354" spans="1:7" x14ac:dyDescent="0.25">
      <c r="A354" s="453" t="s">
        <v>265</v>
      </c>
      <c r="B354" s="451"/>
      <c r="C354" s="451"/>
      <c r="D354" s="65"/>
      <c r="E354" s="65"/>
      <c r="F354" s="65"/>
      <c r="G354" s="561">
        <f>SUM(G353:G353)</f>
        <v>8414681</v>
      </c>
    </row>
    <row r="358" spans="1:7" x14ac:dyDescent="0.25">
      <c r="G358" s="450"/>
    </row>
  </sheetData>
  <mergeCells count="441">
    <mergeCell ref="A2:N2"/>
    <mergeCell ref="A3:N3"/>
    <mergeCell ref="A4:N4"/>
    <mergeCell ref="E223:F223"/>
    <mergeCell ref="E159:F159"/>
    <mergeCell ref="E158:F158"/>
    <mergeCell ref="E216:F216"/>
    <mergeCell ref="E217:F217"/>
    <mergeCell ref="E195:F195"/>
    <mergeCell ref="E196:F196"/>
    <mergeCell ref="E197:F197"/>
    <mergeCell ref="E198:F198"/>
    <mergeCell ref="E199:F199"/>
    <mergeCell ref="E200:F200"/>
    <mergeCell ref="E189:F189"/>
    <mergeCell ref="A165:D165"/>
    <mergeCell ref="M221:N221"/>
    <mergeCell ref="M214:N214"/>
    <mergeCell ref="A204:A205"/>
    <mergeCell ref="C204:C205"/>
    <mergeCell ref="D204:D205"/>
    <mergeCell ref="E204:I204"/>
    <mergeCell ref="J204:J205"/>
    <mergeCell ref="K204:K205"/>
    <mergeCell ref="C320:F320"/>
    <mergeCell ref="E326:F326"/>
    <mergeCell ref="L338:L339"/>
    <mergeCell ref="A173:B173"/>
    <mergeCell ref="K288:K289"/>
    <mergeCell ref="A276:A277"/>
    <mergeCell ref="E233:F233"/>
    <mergeCell ref="E232:F232"/>
    <mergeCell ref="E231:F231"/>
    <mergeCell ref="E225:F225"/>
    <mergeCell ref="E270:F270"/>
    <mergeCell ref="E271:F271"/>
    <mergeCell ref="E272:F272"/>
    <mergeCell ref="A288:A289"/>
    <mergeCell ref="A268:A269"/>
    <mergeCell ref="C268:C269"/>
    <mergeCell ref="D268:D269"/>
    <mergeCell ref="E268:F268"/>
    <mergeCell ref="G268:I268"/>
    <mergeCell ref="J268:J269"/>
    <mergeCell ref="C276:C277"/>
    <mergeCell ref="D276:D277"/>
    <mergeCell ref="E276:F276"/>
    <mergeCell ref="G276:I276"/>
    <mergeCell ref="J276:J277"/>
    <mergeCell ref="K276:K277"/>
    <mergeCell ref="L276:M276"/>
    <mergeCell ref="C288:C289"/>
    <mergeCell ref="D288:D289"/>
    <mergeCell ref="E288:I288"/>
    <mergeCell ref="J288:J289"/>
    <mergeCell ref="L288:L289"/>
    <mergeCell ref="M288:N288"/>
    <mergeCell ref="K268:K269"/>
    <mergeCell ref="L268:M268"/>
    <mergeCell ref="N256:N257"/>
    <mergeCell ref="A250:A251"/>
    <mergeCell ref="C250:C251"/>
    <mergeCell ref="D250:D251"/>
    <mergeCell ref="E250:E251"/>
    <mergeCell ref="F250:F251"/>
    <mergeCell ref="G250:I250"/>
    <mergeCell ref="J250:J251"/>
    <mergeCell ref="K250:K251"/>
    <mergeCell ref="L250:M250"/>
    <mergeCell ref="N250:N251"/>
    <mergeCell ref="A256:A257"/>
    <mergeCell ref="C256:C257"/>
    <mergeCell ref="D256:D257"/>
    <mergeCell ref="E256:E257"/>
    <mergeCell ref="F256:F257"/>
    <mergeCell ref="G256:I256"/>
    <mergeCell ref="J256:J257"/>
    <mergeCell ref="K256:K257"/>
    <mergeCell ref="L256:M256"/>
    <mergeCell ref="N242:N243"/>
    <mergeCell ref="A249:B249"/>
    <mergeCell ref="A229:A230"/>
    <mergeCell ref="C229:C230"/>
    <mergeCell ref="D229:D230"/>
    <mergeCell ref="E229:F230"/>
    <mergeCell ref="G229:I229"/>
    <mergeCell ref="J229:J230"/>
    <mergeCell ref="K229:K230"/>
    <mergeCell ref="L229:L230"/>
    <mergeCell ref="M229:N229"/>
    <mergeCell ref="A242:A243"/>
    <mergeCell ref="C242:C243"/>
    <mergeCell ref="D242:D243"/>
    <mergeCell ref="E242:E243"/>
    <mergeCell ref="F242:F243"/>
    <mergeCell ref="G242:I242"/>
    <mergeCell ref="J242:J243"/>
    <mergeCell ref="K242:K243"/>
    <mergeCell ref="L242:M242"/>
    <mergeCell ref="E224:F224"/>
    <mergeCell ref="A240:C240"/>
    <mergeCell ref="A221:A222"/>
    <mergeCell ref="C221:C222"/>
    <mergeCell ref="D221:D222"/>
    <mergeCell ref="E221:F222"/>
    <mergeCell ref="J221:J222"/>
    <mergeCell ref="K221:K222"/>
    <mergeCell ref="L221:L222"/>
    <mergeCell ref="L204:L205"/>
    <mergeCell ref="C211:F211"/>
    <mergeCell ref="A214:A215"/>
    <mergeCell ref="C214:C215"/>
    <mergeCell ref="D214:D215"/>
    <mergeCell ref="E214:F215"/>
    <mergeCell ref="J214:J215"/>
    <mergeCell ref="K214:K215"/>
    <mergeCell ref="L214:L215"/>
    <mergeCell ref="A193:A194"/>
    <mergeCell ref="B194:B195"/>
    <mergeCell ref="C193:C194"/>
    <mergeCell ref="D193:D194"/>
    <mergeCell ref="E193:F193"/>
    <mergeCell ref="G193:I193"/>
    <mergeCell ref="J193:J194"/>
    <mergeCell ref="K193:K194"/>
    <mergeCell ref="L193:M193"/>
    <mergeCell ref="E194:F194"/>
    <mergeCell ref="A187:A188"/>
    <mergeCell ref="C187:C188"/>
    <mergeCell ref="D187:D188"/>
    <mergeCell ref="E187:F187"/>
    <mergeCell ref="G187:I187"/>
    <mergeCell ref="J187:J188"/>
    <mergeCell ref="K187:K188"/>
    <mergeCell ref="L187:M187"/>
    <mergeCell ref="E188:F188"/>
    <mergeCell ref="G174:I174"/>
    <mergeCell ref="J174:J175"/>
    <mergeCell ref="K174:K175"/>
    <mergeCell ref="L174:M174"/>
    <mergeCell ref="N174:N175"/>
    <mergeCell ref="A180:A181"/>
    <mergeCell ref="B179:B180"/>
    <mergeCell ref="C180:C181"/>
    <mergeCell ref="D180:D181"/>
    <mergeCell ref="E180:E181"/>
    <mergeCell ref="F180:F181"/>
    <mergeCell ref="G180:I180"/>
    <mergeCell ref="J180:J181"/>
    <mergeCell ref="K180:K181"/>
    <mergeCell ref="O126:O127"/>
    <mergeCell ref="O142:O143"/>
    <mergeCell ref="O149:O150"/>
    <mergeCell ref="O156:O157"/>
    <mergeCell ref="A156:A157"/>
    <mergeCell ref="C156:C157"/>
    <mergeCell ref="D156:D157"/>
    <mergeCell ref="E156:F157"/>
    <mergeCell ref="G156:I156"/>
    <mergeCell ref="J156:J157"/>
    <mergeCell ref="K156:K157"/>
    <mergeCell ref="L156:L157"/>
    <mergeCell ref="E152:F152"/>
    <mergeCell ref="E151:F151"/>
    <mergeCell ref="A149:A150"/>
    <mergeCell ref="C149:C150"/>
    <mergeCell ref="D149:D150"/>
    <mergeCell ref="E149:F150"/>
    <mergeCell ref="J149:J150"/>
    <mergeCell ref="K149:K150"/>
    <mergeCell ref="L149:L150"/>
    <mergeCell ref="M149:N149"/>
    <mergeCell ref="D112:D113"/>
    <mergeCell ref="E112:F112"/>
    <mergeCell ref="G112:I112"/>
    <mergeCell ref="J112:J113"/>
    <mergeCell ref="K112:K113"/>
    <mergeCell ref="L142:L143"/>
    <mergeCell ref="E121:F121"/>
    <mergeCell ref="E122:F122"/>
    <mergeCell ref="A123:F123"/>
    <mergeCell ref="A124:N124"/>
    <mergeCell ref="A126:A127"/>
    <mergeCell ref="B126:B127"/>
    <mergeCell ref="C126:C127"/>
    <mergeCell ref="D126:D127"/>
    <mergeCell ref="E126:I126"/>
    <mergeCell ref="J126:J127"/>
    <mergeCell ref="K126:K127"/>
    <mergeCell ref="L126:L127"/>
    <mergeCell ref="C139:F139"/>
    <mergeCell ref="A142:A143"/>
    <mergeCell ref="C142:C143"/>
    <mergeCell ref="D142:D143"/>
    <mergeCell ref="E142:F143"/>
    <mergeCell ref="J142:J143"/>
    <mergeCell ref="L89:M89"/>
    <mergeCell ref="N89:N90"/>
    <mergeCell ref="A95:N95"/>
    <mergeCell ref="A96:A97"/>
    <mergeCell ref="J96:J97"/>
    <mergeCell ref="F82:F83"/>
    <mergeCell ref="G82:I82"/>
    <mergeCell ref="J63:J64"/>
    <mergeCell ref="K63:K64"/>
    <mergeCell ref="A74:F74"/>
    <mergeCell ref="A81:N81"/>
    <mergeCell ref="J82:J83"/>
    <mergeCell ref="K82:K83"/>
    <mergeCell ref="L82:M82"/>
    <mergeCell ref="N82:N83"/>
    <mergeCell ref="A80:N80"/>
    <mergeCell ref="A82:A83"/>
    <mergeCell ref="B82:B83"/>
    <mergeCell ref="C82:C83"/>
    <mergeCell ref="D82:D83"/>
    <mergeCell ref="E82:E83"/>
    <mergeCell ref="A86:F86"/>
    <mergeCell ref="A88:N88"/>
    <mergeCell ref="J89:J90"/>
    <mergeCell ref="A6:N6"/>
    <mergeCell ref="A7:N7"/>
    <mergeCell ref="A8:A9"/>
    <mergeCell ref="B8:B9"/>
    <mergeCell ref="C8:C9"/>
    <mergeCell ref="D8:D9"/>
    <mergeCell ref="E8:E9"/>
    <mergeCell ref="F8:F9"/>
    <mergeCell ref="N8:N9"/>
    <mergeCell ref="L8:M8"/>
    <mergeCell ref="K8:K9"/>
    <mergeCell ref="J8:J9"/>
    <mergeCell ref="G8:I8"/>
    <mergeCell ref="E30:F30"/>
    <mergeCell ref="E31:F31"/>
    <mergeCell ref="A34:N34"/>
    <mergeCell ref="O42:O43"/>
    <mergeCell ref="A42:A43"/>
    <mergeCell ref="D28:D29"/>
    <mergeCell ref="E28:F28"/>
    <mergeCell ref="G28:I28"/>
    <mergeCell ref="C28:C29"/>
    <mergeCell ref="J28:J29"/>
    <mergeCell ref="K28:K29"/>
    <mergeCell ref="L28:M28"/>
    <mergeCell ref="E29:F29"/>
    <mergeCell ref="J35:J36"/>
    <mergeCell ref="K35:K36"/>
    <mergeCell ref="A33:N33"/>
    <mergeCell ref="E42:I42"/>
    <mergeCell ref="E36:F36"/>
    <mergeCell ref="E35:F35"/>
    <mergeCell ref="B42:B43"/>
    <mergeCell ref="C42:C43"/>
    <mergeCell ref="D42:D43"/>
    <mergeCell ref="J42:J43"/>
    <mergeCell ref="L42:L43"/>
    <mergeCell ref="A26:N26"/>
    <mergeCell ref="B18:B19"/>
    <mergeCell ref="C18:C19"/>
    <mergeCell ref="D18:D19"/>
    <mergeCell ref="E18:E19"/>
    <mergeCell ref="F18:F19"/>
    <mergeCell ref="J18:J19"/>
    <mergeCell ref="K18:K19"/>
    <mergeCell ref="A15:F15"/>
    <mergeCell ref="A25:F25"/>
    <mergeCell ref="A16:N16"/>
    <mergeCell ref="L18:M18"/>
    <mergeCell ref="N18:N19"/>
    <mergeCell ref="G18:I18"/>
    <mergeCell ref="A17:N17"/>
    <mergeCell ref="A18:A19"/>
    <mergeCell ref="A12:N12"/>
    <mergeCell ref="A13:A14"/>
    <mergeCell ref="B13:B14"/>
    <mergeCell ref="C13:C14"/>
    <mergeCell ref="D13:D14"/>
    <mergeCell ref="F13:F14"/>
    <mergeCell ref="G13:I13"/>
    <mergeCell ref="J13:J14"/>
    <mergeCell ref="K13:K14"/>
    <mergeCell ref="L13:M13"/>
    <mergeCell ref="E13:E14"/>
    <mergeCell ref="N13:N14"/>
    <mergeCell ref="D35:D36"/>
    <mergeCell ref="A39:F39"/>
    <mergeCell ref="A40:N40"/>
    <mergeCell ref="M56:N56"/>
    <mergeCell ref="K42:K43"/>
    <mergeCell ref="A70:A71"/>
    <mergeCell ref="B70:B71"/>
    <mergeCell ref="C70:C71"/>
    <mergeCell ref="D70:D71"/>
    <mergeCell ref="G35:I35"/>
    <mergeCell ref="A62:N62"/>
    <mergeCell ref="A63:A64"/>
    <mergeCell ref="C63:C64"/>
    <mergeCell ref="D63:D64"/>
    <mergeCell ref="J56:J57"/>
    <mergeCell ref="O70:O71"/>
    <mergeCell ref="O63:O64"/>
    <mergeCell ref="A56:A57"/>
    <mergeCell ref="B56:B57"/>
    <mergeCell ref="C56:C57"/>
    <mergeCell ref="A60:F60"/>
    <mergeCell ref="E66:F66"/>
    <mergeCell ref="E63:F64"/>
    <mergeCell ref="M70:N70"/>
    <mergeCell ref="K70:K71"/>
    <mergeCell ref="D56:D57"/>
    <mergeCell ref="K56:K57"/>
    <mergeCell ref="L56:L57"/>
    <mergeCell ref="L63:L64"/>
    <mergeCell ref="M63:N63"/>
    <mergeCell ref="A67:F67"/>
    <mergeCell ref="E70:F71"/>
    <mergeCell ref="A69:N69"/>
    <mergeCell ref="O56:O57"/>
    <mergeCell ref="E56:F57"/>
    <mergeCell ref="E58:F58"/>
    <mergeCell ref="A10:F10"/>
    <mergeCell ref="E72:F72"/>
    <mergeCell ref="E73:F73"/>
    <mergeCell ref="A68:N68"/>
    <mergeCell ref="A54:N54"/>
    <mergeCell ref="A61:N61"/>
    <mergeCell ref="A35:A36"/>
    <mergeCell ref="B35:B36"/>
    <mergeCell ref="L35:M35"/>
    <mergeCell ref="E38:F38"/>
    <mergeCell ref="E37:F37"/>
    <mergeCell ref="C53:F53"/>
    <mergeCell ref="L70:L71"/>
    <mergeCell ref="G70:I70"/>
    <mergeCell ref="J70:J71"/>
    <mergeCell ref="E65:F65"/>
    <mergeCell ref="A27:N27"/>
    <mergeCell ref="A28:A29"/>
    <mergeCell ref="B28:B29"/>
    <mergeCell ref="M42:N42"/>
    <mergeCell ref="E59:F59"/>
    <mergeCell ref="B63:B64"/>
    <mergeCell ref="A32:F32"/>
    <mergeCell ref="C35:C36"/>
    <mergeCell ref="F89:F90"/>
    <mergeCell ref="G89:I89"/>
    <mergeCell ref="E332:F332"/>
    <mergeCell ref="E323:F324"/>
    <mergeCell ref="A108:F108"/>
    <mergeCell ref="B96:B97"/>
    <mergeCell ref="C96:C97"/>
    <mergeCell ref="D96:D97"/>
    <mergeCell ref="E96:E97"/>
    <mergeCell ref="F96:F97"/>
    <mergeCell ref="G96:I96"/>
    <mergeCell ref="E144:F144"/>
    <mergeCell ref="E145:F145"/>
    <mergeCell ref="A93:F93"/>
    <mergeCell ref="A89:A90"/>
    <mergeCell ref="B89:B90"/>
    <mergeCell ref="C89:C90"/>
    <mergeCell ref="D89:D90"/>
    <mergeCell ref="E89:E90"/>
    <mergeCell ref="E113:F113"/>
    <mergeCell ref="E114:F114"/>
    <mergeCell ref="E115:F115"/>
    <mergeCell ref="A119:A120"/>
    <mergeCell ref="B119:B120"/>
    <mergeCell ref="A111:N111"/>
    <mergeCell ref="A110:N110"/>
    <mergeCell ref="A167:A168"/>
    <mergeCell ref="C167:C168"/>
    <mergeCell ref="D167:D168"/>
    <mergeCell ref="E167:E168"/>
    <mergeCell ref="E340:F340"/>
    <mergeCell ref="E341:F341"/>
    <mergeCell ref="E342:F342"/>
    <mergeCell ref="E333:F333"/>
    <mergeCell ref="E334:F334"/>
    <mergeCell ref="L112:M112"/>
    <mergeCell ref="C119:C120"/>
    <mergeCell ref="D119:D120"/>
    <mergeCell ref="E119:F119"/>
    <mergeCell ref="G119:I119"/>
    <mergeCell ref="J119:J120"/>
    <mergeCell ref="K119:K120"/>
    <mergeCell ref="L119:M119"/>
    <mergeCell ref="E120:F120"/>
    <mergeCell ref="A116:F116"/>
    <mergeCell ref="A112:A113"/>
    <mergeCell ref="B112:B113"/>
    <mergeCell ref="C112:C113"/>
    <mergeCell ref="A323:A324"/>
    <mergeCell ref="C323:C324"/>
    <mergeCell ref="D323:D324"/>
    <mergeCell ref="A330:A331"/>
    <mergeCell ref="M204:N204"/>
    <mergeCell ref="M142:N142"/>
    <mergeCell ref="M126:N126"/>
    <mergeCell ref="A118:N118"/>
    <mergeCell ref="A117:N117"/>
    <mergeCell ref="K142:K143"/>
    <mergeCell ref="N167:N168"/>
    <mergeCell ref="M156:N156"/>
    <mergeCell ref="F167:F168"/>
    <mergeCell ref="G167:I167"/>
    <mergeCell ref="J167:J168"/>
    <mergeCell ref="K167:K168"/>
    <mergeCell ref="L167:M167"/>
    <mergeCell ref="L180:M180"/>
    <mergeCell ref="N180:N181"/>
    <mergeCell ref="A174:A175"/>
    <mergeCell ref="C174:C175"/>
    <mergeCell ref="D174:D175"/>
    <mergeCell ref="E174:E175"/>
    <mergeCell ref="F174:F175"/>
    <mergeCell ref="C330:C331"/>
    <mergeCell ref="D330:D331"/>
    <mergeCell ref="E330:F331"/>
    <mergeCell ref="J330:J331"/>
    <mergeCell ref="K89:K90"/>
    <mergeCell ref="L96:M96"/>
    <mergeCell ref="N96:N97"/>
    <mergeCell ref="K96:K97"/>
    <mergeCell ref="A338:A339"/>
    <mergeCell ref="C338:C339"/>
    <mergeCell ref="D338:D339"/>
    <mergeCell ref="E338:F339"/>
    <mergeCell ref="G338:I338"/>
    <mergeCell ref="J338:J339"/>
    <mergeCell ref="K338:K339"/>
    <mergeCell ref="M338:N338"/>
    <mergeCell ref="J323:J324"/>
    <mergeCell ref="K323:K324"/>
    <mergeCell ref="M330:N330"/>
    <mergeCell ref="M323:N323"/>
    <mergeCell ref="K330:K331"/>
    <mergeCell ref="L330:L331"/>
    <mergeCell ref="L323:L324"/>
    <mergeCell ref="E325:F325"/>
  </mergeCells>
  <phoneticPr fontId="37" type="noConversion"/>
  <dataValidations count="11">
    <dataValidation type="list" allowBlank="1" showInputMessage="1" showErrorMessage="1" sqref="K44:K52 K30:K32 K121:K123 K114:K116 K37:K39 L144:L145 L151:L152 L158:L159 L139 K146 L53 L72:L73 L65:L66 K60 L58:L59 K84:K86 K91:K93 K278:K285 K244:K248 L231:L233 L223:L225 K182:K184 K176:K177 K169:K172 K128:K138 L325:L326 L332:L334 L340:L342 K252:K253 L216:L217 L320 K327 L211 K218 K195:K201 K270:K273 K189:K190 K10:K11 K15 K98:K109 K20:K25 K290:K319 K265 K258:K262">
      <formula1>$Q$8:$Q$9</formula1>
    </dataValidation>
    <dataValidation type="list" allowBlank="1" showInputMessage="1" showErrorMessage="1" sqref="D65:E66 D144:E145 D151:E152 D158:E159 D58:E59 D72:E73">
      <formula1>$Q$68:$Q$70</formula1>
    </dataValidation>
    <dataValidation type="list" allowBlank="1" showInputMessage="1" showErrorMessage="1" sqref="J65:J66 J144:J145 J151:J152 J158:J159 J114:J115 J121:J122 J44:J52 J30:J31 J37:J38 J20:J24 J72:J73 J58:J59 J84:J85 J91:J92 J128:J136 J138">
      <formula1>$Z$6:$Z$46</formula1>
    </dataValidation>
    <dataValidation type="list" allowBlank="1" showInputMessage="1" showErrorMessage="1" sqref="D91:D92 D182:D183 D20:D24 D84:D85 D98:D107">
      <formula1>$Q$21:$Q$31</formula1>
    </dataValidation>
    <dataValidation type="list" allowBlank="1" showInputMessage="1" showErrorMessage="1" sqref="D37:D38 D30:D31 D121:D122 D114:D115 D131 D133 D128 D44:D52">
      <formula1>$Q$32:$Q$38</formula1>
    </dataValidation>
    <dataValidation type="list" allowBlank="1" showInputMessage="1" showErrorMessage="1" sqref="D278 D270:D272 D195:D200 D189 D280:D284">
      <formula1>$Q$21:$Q$24</formula1>
    </dataValidation>
    <dataValidation type="list" allowBlank="1" showInputMessage="1" showErrorMessage="1" sqref="D252 D176 D258:D262">
      <formula1>$Q$10:$Q$20</formula1>
    </dataValidation>
    <dataValidation type="list" allowBlank="1" showInputMessage="1" showErrorMessage="1" sqref="J231:J233 J223:J224 J176 J325:J326 J332:J334 J340:J342 J278:J284 J270:J272 J302:J319 J252 J216:J217 J189 J195:J200 J290:J299 J206:J210 J182:J183 J258:J264">
      <formula1>$Z$6:$Z$24</formula1>
    </dataValidation>
    <dataValidation type="list" allowBlank="1" showInputMessage="1" showErrorMessage="1" sqref="D231:E233 D216:E217 D340:E342 D332:E334 D325:E326 D223:E225">
      <formula1>$Q$47:$Q$50</formula1>
    </dataValidation>
    <dataValidation type="list" allowBlank="1" showInputMessage="1" showErrorMessage="1" sqref="J137">
      <formula1>$Z$6:$Z$74</formula1>
    </dataValidation>
    <dataValidation type="list" allowBlank="1" showInputMessage="1" showErrorMessage="1" sqref="J300:J301">
      <formula1>$Z$6:$Z$21</formula1>
    </dataValidation>
  </dataValidations>
  <pageMargins left="0.44" right="0.36" top="0.75" bottom="0.75" header="0.3" footer="0.3"/>
  <pageSetup paperSize="5" scale="60" fitToHeight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0" zoomScale="87" zoomScaleNormal="87" workbookViewId="0">
      <selection activeCell="H24" sqref="H24"/>
    </sheetView>
  </sheetViews>
  <sheetFormatPr defaultColWidth="9.140625" defaultRowHeight="15" x14ac:dyDescent="0.25"/>
  <cols>
    <col min="1" max="1" width="42.28515625" customWidth="1"/>
    <col min="2" max="2" width="35.140625" customWidth="1"/>
    <col min="3" max="3" width="33.42578125" customWidth="1"/>
    <col min="4" max="4" width="9.140625" customWidth="1"/>
    <col min="5" max="5" width="16.42578125" customWidth="1"/>
    <col min="6" max="8" width="9.140625" customWidth="1"/>
    <col min="9" max="9" width="20.28515625" customWidth="1"/>
  </cols>
  <sheetData>
    <row r="1" spans="1:9" ht="15.75" thickBot="1" x14ac:dyDescent="0.3">
      <c r="A1" s="723" t="s">
        <v>51</v>
      </c>
      <c r="B1" s="723"/>
      <c r="C1" s="723"/>
    </row>
    <row r="2" spans="1:9" ht="15.75" x14ac:dyDescent="0.25">
      <c r="A2" s="719" t="s">
        <v>52</v>
      </c>
      <c r="B2" s="720"/>
      <c r="C2" s="721"/>
    </row>
    <row r="3" spans="1:9" ht="15.75" x14ac:dyDescent="0.25">
      <c r="A3" s="15" t="s">
        <v>53</v>
      </c>
      <c r="B3" s="16" t="s">
        <v>54</v>
      </c>
      <c r="C3" s="17" t="s">
        <v>55</v>
      </c>
    </row>
    <row r="4" spans="1:9" ht="15.75" thickBot="1" x14ac:dyDescent="0.3">
      <c r="A4" s="18" t="s">
        <v>56</v>
      </c>
      <c r="B4" s="365">
        <v>41122</v>
      </c>
      <c r="C4" s="366">
        <v>41639</v>
      </c>
    </row>
    <row r="5" spans="1:9" ht="15.75" thickBot="1" x14ac:dyDescent="0.3">
      <c r="A5" s="722"/>
      <c r="B5" s="722"/>
      <c r="C5" s="722"/>
    </row>
    <row r="6" spans="1:9" ht="15.75" x14ac:dyDescent="0.25">
      <c r="A6" s="719" t="s">
        <v>57</v>
      </c>
      <c r="B6" s="720"/>
      <c r="C6" s="721"/>
    </row>
    <row r="7" spans="1:9" ht="15.75" thickBot="1" x14ac:dyDescent="0.3">
      <c r="A7" s="364" t="s">
        <v>195</v>
      </c>
      <c r="B7" s="724" t="s">
        <v>196</v>
      </c>
      <c r="C7" s="725"/>
    </row>
    <row r="8" spans="1:9" ht="15.75" thickBot="1" x14ac:dyDescent="0.3">
      <c r="A8" s="722"/>
      <c r="B8" s="722"/>
      <c r="C8" s="722"/>
    </row>
    <row r="9" spans="1:9" ht="15.75" x14ac:dyDescent="0.25">
      <c r="A9" s="719" t="s">
        <v>58</v>
      </c>
      <c r="B9" s="720"/>
      <c r="C9" s="721"/>
    </row>
    <row r="10" spans="1:9" ht="31.5" x14ac:dyDescent="0.25">
      <c r="A10" s="15" t="s">
        <v>59</v>
      </c>
      <c r="B10" s="16" t="s">
        <v>60</v>
      </c>
      <c r="C10" s="17" t="s">
        <v>61</v>
      </c>
      <c r="I10" s="113"/>
    </row>
    <row r="11" spans="1:9" x14ac:dyDescent="0.25">
      <c r="A11" s="57" t="s">
        <v>62</v>
      </c>
      <c r="B11" s="26"/>
      <c r="C11" s="26"/>
      <c r="E11" s="32" t="s">
        <v>122</v>
      </c>
    </row>
    <row r="12" spans="1:9" x14ac:dyDescent="0.25">
      <c r="A12" s="57" t="s">
        <v>64</v>
      </c>
      <c r="B12" s="26"/>
      <c r="C12" s="26"/>
      <c r="E12" t="s">
        <v>122</v>
      </c>
      <c r="I12" s="113"/>
    </row>
    <row r="13" spans="1:9" x14ac:dyDescent="0.25">
      <c r="A13" t="s">
        <v>63</v>
      </c>
      <c r="B13" s="26">
        <v>6482770</v>
      </c>
      <c r="C13" s="26">
        <v>6482770</v>
      </c>
      <c r="E13" s="525">
        <f>'Detalle Plan de Adquisiciones'!G25+'Detalle Plan de Adquisiciones'!G108+'Detalle Plan de Adquisiciones'!G184+'Detalle Plan de Adquisiciones'!G265</f>
        <v>6482770</v>
      </c>
      <c r="I13" s="113"/>
    </row>
    <row r="14" spans="1:9" x14ac:dyDescent="0.25">
      <c r="A14" s="57" t="s">
        <v>65</v>
      </c>
      <c r="B14" s="26"/>
      <c r="C14" s="26"/>
      <c r="I14" s="113"/>
    </row>
    <row r="15" spans="1:9" x14ac:dyDescent="0.25">
      <c r="A15" s="57" t="s">
        <v>66</v>
      </c>
      <c r="B15" s="26">
        <v>119425</v>
      </c>
      <c r="C15" s="26">
        <v>119425</v>
      </c>
      <c r="E15" s="525">
        <f>'Detalle Plan de Adquisiciones'!G285</f>
        <v>119425</v>
      </c>
      <c r="I15" s="113"/>
    </row>
    <row r="16" spans="1:9" x14ac:dyDescent="0.25">
      <c r="A16" s="57" t="s">
        <v>67</v>
      </c>
      <c r="B16" s="26">
        <v>1812486</v>
      </c>
      <c r="C16" s="26">
        <v>1812486</v>
      </c>
      <c r="E16" s="525">
        <f>'Detalle Plan de Adquisiciones'!G211+'Detalle Plan de Adquisiciones'!G320+'Detalle Plan de Adquisiciones'!G53+'Detalle Plan de Adquisiciones'!G139</f>
        <v>1812486</v>
      </c>
      <c r="I16" s="113"/>
    </row>
    <row r="17" spans="1:9" x14ac:dyDescent="0.25">
      <c r="A17" s="58" t="s">
        <v>68</v>
      </c>
      <c r="B17" s="26"/>
      <c r="C17" s="26"/>
      <c r="I17" s="113"/>
    </row>
    <row r="18" spans="1:9" x14ac:dyDescent="0.25">
      <c r="A18" s="57" t="s">
        <v>69</v>
      </c>
      <c r="B18" s="26"/>
      <c r="C18" s="26"/>
      <c r="I18" s="113"/>
    </row>
    <row r="19" spans="1:9" x14ac:dyDescent="0.25">
      <c r="A19" s="58" t="s">
        <v>162</v>
      </c>
      <c r="I19" s="113"/>
    </row>
    <row r="20" spans="1:9" x14ac:dyDescent="0.25">
      <c r="A20" s="235" t="s">
        <v>161</v>
      </c>
      <c r="B20" s="26"/>
      <c r="C20" s="26"/>
      <c r="I20" s="113"/>
    </row>
    <row r="21" spans="1:9" ht="16.5" thickBot="1" x14ac:dyDescent="0.3">
      <c r="A21" s="59" t="s">
        <v>70</v>
      </c>
      <c r="B21" s="66">
        <f>SUM(B11:B20)</f>
        <v>8414681</v>
      </c>
      <c r="C21" s="19">
        <f>SUM(C11:C20)</f>
        <v>8414681</v>
      </c>
      <c r="E21" s="32">
        <f>SUM(E11:E20)</f>
        <v>8414681</v>
      </c>
      <c r="I21" s="113"/>
    </row>
    <row r="22" spans="1:9" ht="15.75" thickBot="1" x14ac:dyDescent="0.3">
      <c r="I22" s="113"/>
    </row>
    <row r="23" spans="1:9" ht="15.75" x14ac:dyDescent="0.25">
      <c r="A23" s="719" t="s">
        <v>83</v>
      </c>
      <c r="B23" s="720"/>
      <c r="C23" s="721"/>
      <c r="I23" s="113"/>
    </row>
    <row r="24" spans="1:9" ht="31.5" x14ac:dyDescent="0.25">
      <c r="A24" s="15" t="s">
        <v>84</v>
      </c>
      <c r="B24" s="16" t="s">
        <v>60</v>
      </c>
      <c r="C24" s="17" t="s">
        <v>61</v>
      </c>
      <c r="I24" s="113"/>
    </row>
    <row r="25" spans="1:9" x14ac:dyDescent="0.25">
      <c r="A25" s="27" t="s">
        <v>108</v>
      </c>
      <c r="B25" s="26">
        <v>1125195</v>
      </c>
      <c r="C25" s="26">
        <v>1125195</v>
      </c>
      <c r="E25" s="32">
        <f>'Detalle Plan de Adquisiciones'!G76</f>
        <v>1125195</v>
      </c>
      <c r="I25" s="113"/>
    </row>
    <row r="26" spans="1:9" x14ac:dyDescent="0.25">
      <c r="A26" s="27" t="s">
        <v>109</v>
      </c>
      <c r="B26" s="26">
        <v>4961228</v>
      </c>
      <c r="C26" s="26">
        <v>4961228</v>
      </c>
      <c r="E26" s="32">
        <f>'Detalle Plan de Adquisiciones'!G162</f>
        <v>4961228</v>
      </c>
      <c r="I26" s="113"/>
    </row>
    <row r="27" spans="1:9" x14ac:dyDescent="0.25">
      <c r="A27" s="27" t="s">
        <v>110</v>
      </c>
      <c r="B27" s="26">
        <v>1340000</v>
      </c>
      <c r="C27" s="26">
        <v>1340000</v>
      </c>
      <c r="E27" s="32">
        <f>'Detalle Plan de Adquisiciones'!G236</f>
        <v>1340000</v>
      </c>
      <c r="I27" s="113"/>
    </row>
    <row r="28" spans="1:9" x14ac:dyDescent="0.25">
      <c r="A28" s="27" t="s">
        <v>144</v>
      </c>
      <c r="B28" s="26">
        <v>988258</v>
      </c>
      <c r="C28" s="26">
        <v>988258</v>
      </c>
      <c r="E28" s="32">
        <f>'Detalle Plan de Adquisiciones'!G347</f>
        <v>988258</v>
      </c>
      <c r="I28" s="113"/>
    </row>
    <row r="29" spans="1:9" x14ac:dyDescent="0.25">
      <c r="A29" s="27" t="s">
        <v>143</v>
      </c>
      <c r="B29" s="26"/>
      <c r="C29" s="26"/>
      <c r="I29" s="113"/>
    </row>
    <row r="30" spans="1:9" x14ac:dyDescent="0.25">
      <c r="A30" s="27" t="s">
        <v>145</v>
      </c>
      <c r="B30" s="26">
        <f>SUMIF('Detalle Plan de Adquisiciones'!J46:J118,A30,'Detalle Plan de Adquisiciones'!H46:H118)</f>
        <v>0</v>
      </c>
      <c r="C30" s="26">
        <v>0</v>
      </c>
      <c r="I30" s="113"/>
    </row>
    <row r="31" spans="1:9" ht="16.5" thickBot="1" x14ac:dyDescent="0.3">
      <c r="A31" s="28" t="s">
        <v>70</v>
      </c>
      <c r="B31" s="19">
        <f>SUM(B25:B29)</f>
        <v>8414681</v>
      </c>
      <c r="C31" s="29">
        <f>SUM(C25:C30)</f>
        <v>8414681</v>
      </c>
      <c r="E31" s="32">
        <f>SUM(E25:E30)</f>
        <v>8414681</v>
      </c>
      <c r="I31" s="113"/>
    </row>
    <row r="32" spans="1:9" x14ac:dyDescent="0.25">
      <c r="I32" s="113"/>
    </row>
    <row r="33" spans="9:9" x14ac:dyDescent="0.25">
      <c r="I33" s="113"/>
    </row>
    <row r="34" spans="9:9" x14ac:dyDescent="0.25">
      <c r="I34" s="113"/>
    </row>
    <row r="35" spans="9:9" x14ac:dyDescent="0.25">
      <c r="I35" s="113"/>
    </row>
    <row r="36" spans="9:9" x14ac:dyDescent="0.25">
      <c r="I36" s="113"/>
    </row>
    <row r="37" spans="9:9" x14ac:dyDescent="0.25">
      <c r="I37" s="113"/>
    </row>
    <row r="38" spans="9:9" x14ac:dyDescent="0.25">
      <c r="I38" s="113"/>
    </row>
    <row r="39" spans="9:9" x14ac:dyDescent="0.25">
      <c r="I39" s="113"/>
    </row>
  </sheetData>
  <mergeCells count="8">
    <mergeCell ref="A23:C23"/>
    <mergeCell ref="A8:C8"/>
    <mergeCell ref="A1:C1"/>
    <mergeCell ref="A9:C9"/>
    <mergeCell ref="A2:C2"/>
    <mergeCell ref="A6:C6"/>
    <mergeCell ref="B7:C7"/>
    <mergeCell ref="A5:C5"/>
  </mergeCells>
  <phoneticPr fontId="37" type="noConversion"/>
  <conditionalFormatting sqref="B25:C30">
    <cfRule type="containsText" priority="3" operator="containsText" text="san marcos">
      <formula>NOT(ISERROR(SEARCH("san marcos",B25)))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D26" sqref="D26"/>
    </sheetView>
  </sheetViews>
  <sheetFormatPr defaultColWidth="9.140625" defaultRowHeight="15" x14ac:dyDescent="0.25"/>
  <cols>
    <col min="1" max="1" width="4.7109375" customWidth="1"/>
    <col min="2" max="2" width="29.7109375" customWidth="1"/>
    <col min="3" max="3" width="24" customWidth="1"/>
    <col min="4" max="4" width="42.42578125" customWidth="1"/>
    <col min="5" max="5" width="31.28515625" customWidth="1"/>
  </cols>
  <sheetData>
    <row r="1" spans="2:5" ht="15.75" thickBot="1" x14ac:dyDescent="0.3">
      <c r="B1" s="2"/>
      <c r="C1" s="2"/>
      <c r="D1" s="2"/>
      <c r="E1" s="2"/>
    </row>
    <row r="2" spans="2:5" ht="25.5" x14ac:dyDescent="0.25">
      <c r="B2" s="78" t="s">
        <v>80</v>
      </c>
      <c r="C2" s="79" t="s">
        <v>119</v>
      </c>
      <c r="D2" s="80" t="s">
        <v>71</v>
      </c>
      <c r="E2" s="81" t="s">
        <v>72</v>
      </c>
    </row>
    <row r="3" spans="2:5" x14ac:dyDescent="0.25">
      <c r="B3" s="726" t="s">
        <v>146</v>
      </c>
      <c r="C3" s="73" t="s">
        <v>147</v>
      </c>
      <c r="D3" s="20"/>
      <c r="E3" s="21"/>
    </row>
    <row r="4" spans="2:5" x14ac:dyDescent="0.25">
      <c r="B4" s="727"/>
      <c r="C4" s="73"/>
      <c r="D4" s="20"/>
      <c r="E4" s="21"/>
    </row>
    <row r="5" spans="2:5" x14ac:dyDescent="0.25">
      <c r="B5" s="727"/>
      <c r="C5" s="73"/>
      <c r="D5" s="20"/>
      <c r="E5" s="21"/>
    </row>
    <row r="6" spans="2:5" x14ac:dyDescent="0.25">
      <c r="B6" s="727"/>
      <c r="C6" s="73"/>
      <c r="D6" s="20"/>
      <c r="E6" s="21"/>
    </row>
    <row r="7" spans="2:5" x14ac:dyDescent="0.25">
      <c r="B7" s="727"/>
      <c r="C7" s="73"/>
      <c r="D7" s="20"/>
      <c r="E7" s="21"/>
    </row>
    <row r="8" spans="2:5" x14ac:dyDescent="0.25">
      <c r="B8" s="727"/>
      <c r="C8" s="73"/>
      <c r="D8" s="20"/>
      <c r="E8" s="21"/>
    </row>
    <row r="9" spans="2:5" ht="15.75" thickBot="1" x14ac:dyDescent="0.3">
      <c r="B9" s="728"/>
      <c r="C9" s="74"/>
      <c r="D9" s="22"/>
      <c r="E9" s="23"/>
    </row>
    <row r="10" spans="2:5" x14ac:dyDescent="0.25">
      <c r="B10" s="76"/>
      <c r="C10" s="76"/>
      <c r="D10" s="76"/>
      <c r="E10" s="76"/>
    </row>
    <row r="11" spans="2:5" ht="49.5" customHeight="1" x14ac:dyDescent="0.25">
      <c r="B11" s="732" t="s">
        <v>73</v>
      </c>
      <c r="C11" s="732"/>
      <c r="D11" s="732"/>
      <c r="E11" s="77"/>
    </row>
    <row r="12" spans="2:5" ht="15.75" thickBot="1" x14ac:dyDescent="0.3">
      <c r="B12" s="77"/>
      <c r="C12" s="77"/>
      <c r="D12" s="77"/>
      <c r="E12" s="77"/>
    </row>
    <row r="13" spans="2:5" ht="29.25" customHeight="1" x14ac:dyDescent="0.25">
      <c r="B13" s="24" t="s">
        <v>74</v>
      </c>
      <c r="C13" s="75" t="s">
        <v>118</v>
      </c>
      <c r="D13" s="75" t="s">
        <v>75</v>
      </c>
      <c r="E13" s="25"/>
    </row>
    <row r="14" spans="2:5" x14ac:dyDescent="0.25">
      <c r="B14" s="729" t="s">
        <v>156</v>
      </c>
      <c r="C14" s="21" t="s">
        <v>76</v>
      </c>
      <c r="D14" s="21" t="s">
        <v>148</v>
      </c>
      <c r="E14" s="25"/>
    </row>
    <row r="15" spans="2:5" ht="25.5" x14ac:dyDescent="0.25">
      <c r="B15" s="729"/>
      <c r="C15" s="21" t="s">
        <v>77</v>
      </c>
      <c r="D15" s="169" t="s">
        <v>149</v>
      </c>
      <c r="E15" s="77"/>
    </row>
    <row r="16" spans="2:5" ht="25.5" x14ac:dyDescent="0.25">
      <c r="B16" s="729"/>
      <c r="C16" s="21" t="s">
        <v>78</v>
      </c>
      <c r="D16" s="169" t="s">
        <v>150</v>
      </c>
      <c r="E16" s="77"/>
    </row>
    <row r="17" spans="2:5" x14ac:dyDescent="0.25">
      <c r="B17" s="729"/>
      <c r="C17" s="21" t="s">
        <v>152</v>
      </c>
      <c r="D17" s="21" t="s">
        <v>151</v>
      </c>
      <c r="E17" s="76"/>
    </row>
    <row r="18" spans="2:5" x14ac:dyDescent="0.25">
      <c r="B18" s="730"/>
      <c r="C18" s="72"/>
      <c r="D18" s="72"/>
      <c r="E18" s="76"/>
    </row>
    <row r="19" spans="2:5" ht="15.75" thickBot="1" x14ac:dyDescent="0.3">
      <c r="B19" s="731"/>
      <c r="C19" s="23"/>
      <c r="D19" s="23"/>
      <c r="E19" s="76"/>
    </row>
    <row r="21" spans="2:5" ht="54" customHeight="1" x14ac:dyDescent="0.25">
      <c r="B21" s="733" t="s">
        <v>79</v>
      </c>
      <c r="C21" s="733"/>
      <c r="D21" s="733"/>
    </row>
  </sheetData>
  <mergeCells count="4">
    <mergeCell ref="B3:B9"/>
    <mergeCell ref="B14:B19"/>
    <mergeCell ref="B11:D11"/>
    <mergeCell ref="B21:D21"/>
  </mergeCells>
  <phoneticPr fontId="37" type="noConversion"/>
  <pageMargins left="0.34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37011708</IDBDocs_x0020_Number>
    <TaxCatchAll xmlns="9c571b2f-e523-4ab2-ba2e-09e151a03ef4">
      <Value>8</Value>
      <Value>9</Value>
    </TaxCatchAll>
    <Phase xmlns="9c571b2f-e523-4ab2-ba2e-09e151a03ef4" xsi:nil="true"/>
    <SISCOR_x0020_Number xmlns="9c571b2f-e523-4ab2-ba2e-09e151a03ef4" xsi:nil="true"/>
    <Division_x0020_or_x0020_Unit xmlns="9c571b2f-e523-4ab2-ba2e-09e151a03ef4">CID/CGU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1905/OC-GU</Approval_x0020_Number>
    <Document_x0020_Author xmlns="9c571b2f-e523-4ab2-ba2e-09e151a03ef4">ROSALES, MARIA BETSABE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2012</Fiscal_x0020_Year_x0020_IDB>
    <Other_x0020_Author xmlns="9c571b2f-e523-4ab2-ba2e-09e151a03ef4">Lic. Carlos Alberto Ruíz Prado </Other_x0020_Author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GU0177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Plan&lt;/USER_STAGE&gt;&lt;PD_OBJ_TYPE&gt;1&lt;/PD_OBJ_TYPE&gt;&lt;MAKERECORD&gt;Y&lt;/MAKERECORD&gt;&lt;PD_FILEPT_NO&gt;PO-GU0177-GS&lt;/PD_FILEPT_NO&gt;&lt;/Data&gt;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PLAN</Identifier>
    <Disclosure_x0020_Activity xmlns="9c571b2f-e523-4ab2-ba2e-09e151a03ef4">Procurement Plan</Disclosure_x0020_Activity>
    <Webtopic xmlns="9c571b2f-e523-4ab2-ba2e-09e151a03ef4">ET-JSO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A3A841D242701948B7FE1B54A0F30D20" ma:contentTypeVersion="0" ma:contentTypeDescription="A content type to manage public (operations) IDB documents" ma:contentTypeScope="" ma:versionID="8737e4dff9d4617f52e551f22bdc6fa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5ab96410b6bc34f3c1dd89d1a45f6fe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71badd0-c5d6-441e-9ffc-2198742fc76f}" ma:internalName="TaxCatchAll" ma:showField="CatchAllData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71badd0-c5d6-441e-9ffc-2198742fc76f}" ma:internalName="TaxCatchAllLabel" ma:readOnly="true" ma:showField="CatchAllDataLabel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0E8AB2B-6428-4B9C-A9BA-50B6C760E3BF}"/>
</file>

<file path=customXml/itemProps2.xml><?xml version="1.0" encoding="utf-8"?>
<ds:datastoreItem xmlns:ds="http://schemas.openxmlformats.org/officeDocument/2006/customXml" ds:itemID="{8F553BE1-01EB-455B-8EE4-4859C1E8C641}"/>
</file>

<file path=customXml/itemProps3.xml><?xml version="1.0" encoding="utf-8"?>
<ds:datastoreItem xmlns:ds="http://schemas.openxmlformats.org/officeDocument/2006/customXml" ds:itemID="{B03EECFB-475C-4E68-B43D-8EA90645FE67}"/>
</file>

<file path=customXml/itemProps4.xml><?xml version="1.0" encoding="utf-8"?>
<ds:datastoreItem xmlns:ds="http://schemas.openxmlformats.org/officeDocument/2006/customXml" ds:itemID="{142DFE80-95BF-4BFF-B80C-FA28C7E8C377}"/>
</file>

<file path=customXml/itemProps5.xml><?xml version="1.0" encoding="utf-8"?>
<ds:datastoreItem xmlns:ds="http://schemas.openxmlformats.org/officeDocument/2006/customXml" ds:itemID="{A6B2097E-96CB-495F-90FF-45821749CE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Detalle Plan de Adquisiciones</vt:lpstr>
      <vt:lpstr>Plan de Adquisiciones</vt:lpstr>
      <vt:lpstr>Estructura del Proyecto</vt:lpstr>
      <vt:lpstr>'Detalle Plan de Adquisiciones'!Print_Area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Bruno Costa</dc:creator>
  <cp:lastModifiedBy>Rafael Toledo</cp:lastModifiedBy>
  <cp:lastPrinted>2012-07-24T21:42:06Z</cp:lastPrinted>
  <dcterms:created xsi:type="dcterms:W3CDTF">2011-03-30T14:45:37Z</dcterms:created>
  <dcterms:modified xsi:type="dcterms:W3CDTF">2012-07-26T19:52:03Z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0x01010046CF21643EE8D14686A648AA6DAD089200A3A841D242701948B7FE1B54A0F30D20</vt:lpwstr>
  </property>
  <property fmtid="{D5CDD505-2E9C-101B-9397-08002B2CF9AE}" pid="3" name="TaxKeyword">
    <vt:lpwstr/>
  </property>
  <property fmtid="{D5CDD505-2E9C-101B-9397-08002B2CF9AE}" pid="4" name="Function Operations IDB">
    <vt:lpwstr>9;#Goods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8;#Procurement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8;#Procurement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>Lic. Carlos Alberto Ruíz Prado </vt:lpwstr>
  </property>
  <property fmtid="{D5CDD505-2E9C-101B-9397-08002B2CF9AE}" pid="14" name="Sector IDB">
    <vt:lpwstr/>
  </property>
  <property fmtid="{D5CDD505-2E9C-101B-9397-08002B2CF9AE}" pid="15" name="Sub-Sector">
    <vt:lpwstr/>
  </property>
</Properties>
</file>